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85" yWindow="0" windowWidth="25605" windowHeight="9660" activeTab="0"/>
  </bookViews>
  <sheets>
    <sheet name="Index" sheetId="1" r:id="rId1"/>
    <sheet name="slide RN" sheetId="2" state="hidden" r:id="rId2"/>
    <sheet name="performance integrata" sheetId="3" r:id="rId3"/>
    <sheet name="Altri KPI SOST" sheetId="4" r:id="rId4"/>
  </sheets>
  <definedNames/>
  <calcPr fullCalcOnLoad="1"/>
</workbook>
</file>

<file path=xl/sharedStrings.xml><?xml version="1.0" encoding="utf-8"?>
<sst xmlns="http://schemas.openxmlformats.org/spreadsheetml/2006/main" count="419" uniqueCount="322">
  <si>
    <t>PRINCIPALI AREE DI PERFORMANCE A CUI SONO COLLEGATI TARGET E KPI</t>
  </si>
  <si>
    <t>GENERAZIONE DI CASH FLOW</t>
  </si>
  <si>
    <t>OBIETTIVI STRATEGICI</t>
  </si>
  <si>
    <t>CRESCITA NELLA PRODUZIONE UPSTREAM</t>
  </si>
  <si>
    <t>RITORNO ALLA PROFITTABILITA' NEL SETTORE GAS</t>
  </si>
  <si>
    <t>TURNAROUND DEI SETTORI RAFFINAZIONE E CHIMICA</t>
  </si>
  <si>
    <t>FOCUS SU MAGGIORE EFFICIENZA</t>
  </si>
  <si>
    <t>POTENZIAMENTO DEL PIANO DI DISMISSIONI</t>
  </si>
  <si>
    <t>CAPITALI</t>
  </si>
  <si>
    <t>Selettività degli investimenti</t>
  </si>
  <si>
    <t>Accellerazione delle rinegoziazioni contratti gas</t>
  </si>
  <si>
    <t>Selezione degli investimenti</t>
  </si>
  <si>
    <t>Riduzione costi operativi</t>
  </si>
  <si>
    <t>Monetizzazione anticipata degli investimenti</t>
  </si>
  <si>
    <t>Time to market</t>
  </si>
  <si>
    <t>Incremento margine di vendita</t>
  </si>
  <si>
    <t>Monitoraggio capitale circolante</t>
  </si>
  <si>
    <t>Allineamento al mercato del prezzo di vendita</t>
  </si>
  <si>
    <t>Gestione del portafoglio</t>
  </si>
  <si>
    <t>Incremento riserve di idrocarburi</t>
  </si>
  <si>
    <t>Investimenti in upgrade tecnologici e di processo/prodotto</t>
  </si>
  <si>
    <t>Efficienza energetica</t>
  </si>
  <si>
    <t>Riduzione oil spills e blowout</t>
  </si>
  <si>
    <t>Energy savings</t>
  </si>
  <si>
    <t>Investimenti in nuovi business (biorefinery)</t>
  </si>
  <si>
    <t>Uso efficiente delle risorse</t>
  </si>
  <si>
    <t>Riduzione emissioni da flaring</t>
  </si>
  <si>
    <t>Incremento acqua di formazione re-iniettata</t>
  </si>
  <si>
    <t>MoU con governi e autorità locali</t>
  </si>
  <si>
    <t>Gas advocacy</t>
  </si>
  <si>
    <t>Concertazione sindacale</t>
  </si>
  <si>
    <t>Potere negoziale</t>
  </si>
  <si>
    <t>Progetti di sviluppo locale e di Local content</t>
  </si>
  <si>
    <t>Relazioni con fornitori/clienti</t>
  </si>
  <si>
    <t>Gestione degli stakeholder locali</t>
  </si>
  <si>
    <t>Gestione degli stakeholder</t>
  </si>
  <si>
    <t>Accesso all'energia</t>
  </si>
  <si>
    <t>Rispetto dei diritti umani</t>
  </si>
  <si>
    <t>Integrity</t>
  </si>
  <si>
    <t>Upgrade tecnologico</t>
  </si>
  <si>
    <t>Presidio hub continentali</t>
  </si>
  <si>
    <t>Razionalizzazione siti critici</t>
  </si>
  <si>
    <t>Focus su aree strategiche</t>
  </si>
  <si>
    <t>Operatorship</t>
  </si>
  <si>
    <t>Massimizzazione Asset Back Trading</t>
  </si>
  <si>
    <t>Riduzione capacità di raffinazione</t>
  </si>
  <si>
    <t>Ottimizzazione processi</t>
  </si>
  <si>
    <t>Ottimizzazione project execution</t>
  </si>
  <si>
    <t>Integrazione con upstream</t>
  </si>
  <si>
    <t>Energy efficiency</t>
  </si>
  <si>
    <t>Lean Organization</t>
  </si>
  <si>
    <t>Ottimizzazione impianti Power</t>
  </si>
  <si>
    <t>Riconversione impianti</t>
  </si>
  <si>
    <t>Investimenti in R&amp;S</t>
  </si>
  <si>
    <t>Gestione integrata rischio take or pay</t>
  </si>
  <si>
    <t>Sviluppo di tecnologie proprietarie e gestione dei brevetti</t>
  </si>
  <si>
    <t>Sviluppo prodotti innovativi</t>
  </si>
  <si>
    <t>Business innovation</t>
  </si>
  <si>
    <t>Tecnologie per incremento del fattore di recupero</t>
  </si>
  <si>
    <t>Ricerca applicata in business green</t>
  </si>
  <si>
    <t>Snellimento  procedure e sistemi</t>
  </si>
  <si>
    <t>Gestione sicurezza sul lavoro</t>
  </si>
  <si>
    <t>Selezione, formazione e training on the job</t>
  </si>
  <si>
    <t>Riorganizzazione/snellimento operativo</t>
  </si>
  <si>
    <t>Insourcing</t>
  </si>
  <si>
    <t>Coinvolgimento dei dipendenti</t>
  </si>
  <si>
    <t>Valorizzazione competenze interne</t>
  </si>
  <si>
    <t>Knowledge management</t>
  </si>
  <si>
    <t>Promozione dei diritti umani</t>
  </si>
  <si>
    <t>Valorizzazione personale interno</t>
  </si>
  <si>
    <t>Processi di mobilità interna</t>
  </si>
  <si>
    <t xml:space="preserve">Sviluppo del potenziale </t>
  </si>
  <si>
    <t>Change management</t>
  </si>
  <si>
    <t>PERFORMANCE 2014</t>
  </si>
  <si>
    <t>+X% nel 2014</t>
  </si>
  <si>
    <t>Break even raggiunto con un EBIT di €xx milioni</t>
  </si>
  <si>
    <t>Break even di cassa raggiunto con un Utile Operativo adj di €xx milioni</t>
  </si>
  <si>
    <t>€ XXX milioni di saving nel 2014</t>
  </si>
  <si>
    <t>+€ X miliardi nel 2014</t>
  </si>
  <si>
    <t>GENERAZIONE DI CASH FLOW  +XX% FCF</t>
  </si>
  <si>
    <r>
      <t xml:space="preserve">CONNETTIVITA' TRA OBIETTIVI STRATEGICI E CAPITALI AZIENDALI </t>
    </r>
  </si>
  <si>
    <r>
      <t>Riduzione emissioni di CO</t>
    </r>
    <r>
      <rPr>
        <vertAlign val="subscript"/>
        <sz val="23"/>
        <rFont val="Verdana"/>
        <family val="2"/>
      </rPr>
      <t>2</t>
    </r>
  </si>
  <si>
    <t>Riserve certe di idrocarburi</t>
  </si>
  <si>
    <t>Vita utile residua delle riserve certe</t>
  </si>
  <si>
    <t>Tasso di rimpiazzo organico delle riserve</t>
  </si>
  <si>
    <r>
      <t xml:space="preserve">  - di cui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da flaring</t>
    </r>
  </si>
  <si>
    <r>
      <t>Emissioni di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eq/produzione lorda di idrocarburi 100% operata</t>
    </r>
  </si>
  <si>
    <t>Volume di gas inviato a flaring</t>
  </si>
  <si>
    <t>Emissioni di NOx/kWheq (EniPower)</t>
  </si>
  <si>
    <t>Emissioni di SOx/kWheq (EniPower)</t>
  </si>
  <si>
    <t>Energia elettrica prodotta (EniPower)</t>
  </si>
  <si>
    <t>Vendite gas mondo</t>
  </si>
  <si>
    <t>Vendite di GNL</t>
  </si>
  <si>
    <t>Clienti in Italia</t>
  </si>
  <si>
    <t>Vendite di energia elettrica</t>
  </si>
  <si>
    <t>Punteggio di soddisfazione clienti (PSC)</t>
  </si>
  <si>
    <t xml:space="preserve">  ………………………….</t>
  </si>
  <si>
    <t>Emissioni dirette di GHG (totali)</t>
  </si>
  <si>
    <t>Prelievi idrici totali</t>
  </si>
  <si>
    <t>Valore generato da R&amp;S (totale)</t>
  </si>
  <si>
    <t>Spese in R&amp;S (totale)</t>
  </si>
  <si>
    <t>riduzione degli impatti sull'ambiente e conservazione della biodiversità</t>
  </si>
  <si>
    <t>valorizzazione delle relazioni e contributo allo sviluppo locale</t>
  </si>
  <si>
    <t>Personale security formato sui Diritti Umani (e&amp;p)</t>
  </si>
  <si>
    <t>Contratti di security contenenti clausole sui Diritti Umani (e&amp;p)</t>
  </si>
  <si>
    <t>conseguimento leadership tecnologica e asset integrity</t>
  </si>
  <si>
    <t xml:space="preserve">sviluppo delle conoscenze e consolidamento del know how </t>
  </si>
  <si>
    <t>leadership nella sicurezza e valorizzazione delle persone</t>
  </si>
  <si>
    <t xml:space="preserve">   - di cui locali</t>
  </si>
  <si>
    <t>Consumo netto di fonti primarie (totale)</t>
  </si>
  <si>
    <t>Spese per il territorio (totali)</t>
  </si>
  <si>
    <t>Fornitori utilizzati (totale)</t>
  </si>
  <si>
    <t>Procurato totale</t>
  </si>
  <si>
    <t>Fornitori sottoposti a procedure di qualifica incluso screening sui Diritti Umani (totale)</t>
  </si>
  <si>
    <t>Audit SA8000 effettuati (totale)</t>
  </si>
  <si>
    <t>Ore di formazione sui Diritti Umani (totale)</t>
  </si>
  <si>
    <t xml:space="preserve">  ……………..</t>
  </si>
  <si>
    <t xml:space="preserve">   …………..</t>
  </si>
  <si>
    <t xml:space="preserve">  ………………..</t>
  </si>
  <si>
    <t>sottoobiettivo generico corrispondente al capitale finanziario</t>
  </si>
  <si>
    <t>Oil spill operativi (&gt;1 barile)</t>
  </si>
  <si>
    <t>Membri del CdA</t>
  </si>
  <si>
    <t xml:space="preserve"> - esecutivi</t>
  </si>
  <si>
    <t xml:space="preserve"> - non esecutivi</t>
  </si>
  <si>
    <t xml:space="preserve"> - non indipendenti</t>
  </si>
  <si>
    <t xml:space="preserve"> - membri di minoranze</t>
  </si>
  <si>
    <t>Presenza donne negli organi di amministrazione delle società del Gruppo Eni</t>
  </si>
  <si>
    <t xml:space="preserve">Presenza donne negli organi di controllo delle società del Gruppo Eni </t>
  </si>
  <si>
    <t xml:space="preserve"> - uomini</t>
  </si>
  <si>
    <t xml:space="preserve"> - donne</t>
  </si>
  <si>
    <t>Dipendenti all'estero locali per categoria professionale</t>
  </si>
  <si>
    <t xml:space="preserve"> - di cui dirigenti</t>
  </si>
  <si>
    <t xml:space="preserve"> - di cui quadri</t>
  </si>
  <si>
    <t xml:space="preserve"> - di cui impiegati</t>
  </si>
  <si>
    <t xml:space="preserve"> - di cui operai</t>
  </si>
  <si>
    <t>Donne in posizioni manageriali (dirigenti e quadri)</t>
  </si>
  <si>
    <t>Emissioni di NOx</t>
  </si>
  <si>
    <t>Emissioni di SOx</t>
  </si>
  <si>
    <t>Emissioni di NMVOC (Non Methan Volatile Organic Compounds)</t>
  </si>
  <si>
    <t>Emissioni di PST (Particolato Sospeso Totale)</t>
  </si>
  <si>
    <t>9 </t>
  </si>
  <si>
    <t>1 </t>
  </si>
  <si>
    <t>8 </t>
  </si>
  <si>
    <t>7 </t>
  </si>
  <si>
    <t>2 </t>
  </si>
  <si>
    <t>3 </t>
  </si>
  <si>
    <t>numero</t>
  </si>
  <si>
    <t>23 </t>
  </si>
  <si>
    <t xml:space="preserve">Personale security formato sui Diritti Umani </t>
  </si>
  <si>
    <t xml:space="preserve">Contratti di security contenenti clausole sui Diritti Umani </t>
  </si>
  <si>
    <t xml:space="preserve"> - </t>
  </si>
  <si>
    <t>937 </t>
  </si>
  <si>
    <t>Emissioni di SOx (R&amp;M)</t>
  </si>
  <si>
    <t>0,158 </t>
  </si>
  <si>
    <t>0,017 </t>
  </si>
  <si>
    <t>8,10 </t>
  </si>
  <si>
    <t>(scala likert)</t>
  </si>
  <si>
    <t>Clienti coinvolti nell’indagine di soddisfazione (R&amp;M)</t>
  </si>
  <si>
    <t>(numero)</t>
  </si>
  <si>
    <t>(barili)</t>
  </si>
  <si>
    <t xml:space="preserve"> - da atti di sabotaggio e terrorismo</t>
  </si>
  <si>
    <t xml:space="preserve"> - operativi</t>
  </si>
  <si>
    <t>- di cui acqua di mare</t>
  </si>
  <si>
    <t>- di cui acqua dolce</t>
  </si>
  <si>
    <t>- di cui acqua salmastra proveniente da sottosuolo o superficie</t>
  </si>
  <si>
    <t>Domande di primo deposito brevettuale</t>
  </si>
  <si>
    <t>59 </t>
  </si>
  <si>
    <t xml:space="preserve"> - di cui depositi sulle fonti rinnovabili</t>
  </si>
  <si>
    <t>Brevetti in vita</t>
  </si>
  <si>
    <t>9.427 </t>
  </si>
  <si>
    <t>Indice di frequenza infortuni</t>
  </si>
  <si>
    <t>(infortuni/ore lavorate) x 1.000.000</t>
  </si>
  <si>
    <t xml:space="preserve">Fatality index </t>
  </si>
  <si>
    <t>(infortuni mortali/ore lavorate) x 100.000.000</t>
  </si>
  <si>
    <t>Investimenti e spese in sicurezza</t>
  </si>
  <si>
    <t>Ore di formazione per tipologia</t>
  </si>
  <si>
    <t>(ore)</t>
  </si>
  <si>
    <t>Spese in formazione</t>
  </si>
  <si>
    <t>75,91 </t>
  </si>
  <si>
    <t>60,93 </t>
  </si>
  <si>
    <t>Prelievi idrici (totale)</t>
  </si>
  <si>
    <t>Giorni di assenza per infortunio sul lavoro - Forza lavoro (totale)</t>
  </si>
  <si>
    <t>Riutilizzo acqua dolce (totale)</t>
  </si>
  <si>
    <t>Consumi energetici da attività produttive/produzione lorda di idrocarburi 100% operata (E&amp;P)</t>
  </si>
  <si>
    <t>Energy Intensity Index (R&amp;M)</t>
  </si>
  <si>
    <t>Prelievi idrici / kWhprodotto (EniPower)</t>
  </si>
  <si>
    <r>
      <t>93,4</t>
    </r>
    <r>
      <rPr>
        <vertAlign val="superscript"/>
        <sz val="10"/>
        <rFont val="Arial"/>
        <family val="2"/>
      </rPr>
      <t xml:space="preserve"> (a)</t>
    </r>
  </si>
  <si>
    <t>(a) Il valore del PSC 2014 è riferito al primo semestre in quanto alla data di pubblicazione del presente documento l’Autorità per l’Energia Elettrica, il Gas e il Sistema Idrico (AEEGSI) non ha ancora pubblicato il dato del secondo semestre.</t>
  </si>
  <si>
    <t>864/1.383</t>
  </si>
  <si>
    <t>577/1.607</t>
  </si>
  <si>
    <t>658/1.355</t>
  </si>
  <si>
    <t>Contenziosi dipendenti (totali)</t>
  </si>
  <si>
    <t>Rapporto prevenzione/controversie dei contenziosi dipendenti (totale)</t>
  </si>
  <si>
    <t>Altre performance rilevanti</t>
  </si>
  <si>
    <t xml:space="preserve">Investimenti tecnici </t>
  </si>
  <si>
    <t>Opex per boe</t>
  </si>
  <si>
    <t>Cash flow per boe</t>
  </si>
  <si>
    <t xml:space="preserve">Utile operativo adjusted </t>
  </si>
  <si>
    <t xml:space="preserve">Riduzione costi operativi </t>
  </si>
  <si>
    <t xml:space="preserve">Investimenti tecnici nella raffinazione </t>
  </si>
  <si>
    <t xml:space="preserve">Recupero profittabilità (R&amp;M) </t>
  </si>
  <si>
    <t xml:space="preserve">Recupero profittabilità (Versalis) </t>
  </si>
  <si>
    <t>(migliaia di barili/giorno)</t>
  </si>
  <si>
    <t>Capacità bilanciata di raffinazione</t>
  </si>
  <si>
    <t xml:space="preserve">Tasso di utilizzo medio impianti Versalis </t>
  </si>
  <si>
    <t xml:space="preserve">Stazioni di servizio Rete Europa </t>
  </si>
  <si>
    <t xml:space="preserve">Variazione del capitale di esercizio </t>
  </si>
  <si>
    <t>Acquisti, prestazioni di servizi e costi diversi</t>
  </si>
  <si>
    <t xml:space="preserve">Performance integrate </t>
  </si>
  <si>
    <t>Aumento e valorizzazione delle risorse esplorative e crescita della generazione di cassa nell' upstream</t>
  </si>
  <si>
    <t>(€ milioni)</t>
  </si>
  <si>
    <t>($/boe)</t>
  </si>
  <si>
    <t>Capitale finanziario</t>
  </si>
  <si>
    <t>Capitale produttivo</t>
  </si>
  <si>
    <t>(milioni di boe)</t>
  </si>
  <si>
    <t>(anni)</t>
  </si>
  <si>
    <t>(%)</t>
  </si>
  <si>
    <t>Capitale intellettuale</t>
  </si>
  <si>
    <t>Brevetti in vita (E&amp;P)</t>
  </si>
  <si>
    <t>Domande di primo deposito brevettuale  (E&amp;P)</t>
  </si>
  <si>
    <t>Dipendenti in servizio (E&amp;P)</t>
  </si>
  <si>
    <t>Dipendenti all'estero (E&amp;P)</t>
  </si>
  <si>
    <t>Dipendenti donne (E&amp;P)</t>
  </si>
  <si>
    <t>Numero di assunzioni (E&amp;P)</t>
  </si>
  <si>
    <t>Investimenti e spese in sicurezza (E&amp;P)</t>
  </si>
  <si>
    <t>Dipendenti coperti da rilevazione del potenziale (giovani laureati ed esperti) - (E&amp;P)</t>
  </si>
  <si>
    <t>Dipendenti coperti da strumenti di valutazione delle performance (dirigenti, quadri e giovani laureati) - (E&amp;P)</t>
  </si>
  <si>
    <t>Spese in formazione (E&amp;P)</t>
  </si>
  <si>
    <t>Indice di frequenza infortuni della forza lavoro totale (E&amp;P)</t>
  </si>
  <si>
    <t>Capitale umano</t>
  </si>
  <si>
    <t>Capitale sociale</t>
  </si>
  <si>
    <t>Interventi sul territorioderivanti da accordi, convenzioni e PSA (community investment) - (E&amp;P)</t>
  </si>
  <si>
    <t>Capitale naturale</t>
  </si>
  <si>
    <t>Emissioni dirette di GHG (E&amp;P)</t>
  </si>
  <si>
    <t>% Acqua di formazione re-iniettata</t>
  </si>
  <si>
    <r>
      <t>(milioni di tonnellate di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eq)</t>
    </r>
  </si>
  <si>
    <r>
      <t>(tonnellate di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eq/tep)</t>
    </r>
  </si>
  <si>
    <t>(milioni di metri cubi)</t>
  </si>
  <si>
    <t xml:space="preserve">(barili) </t>
  </si>
  <si>
    <t xml:space="preserve">Ritorno alla profittabilità strutturale nel settore Gas &amp; Power </t>
  </si>
  <si>
    <t>(miliardi di metri cubi)</t>
  </si>
  <si>
    <t>(milioni)</t>
  </si>
  <si>
    <t>(terawattora)</t>
  </si>
  <si>
    <t>Brevetti in vita (G&amp;P)</t>
  </si>
  <si>
    <t>Domande di primo deposito brevettuale (G&amp;P)</t>
  </si>
  <si>
    <t>Dipendenti in servizio (G&amp;P)</t>
  </si>
  <si>
    <t>Dipendenti all'estero (G&amp;P)</t>
  </si>
  <si>
    <t>Dipendenti donne (G&amp;P)</t>
  </si>
  <si>
    <t>Numero di assunzioni (G&amp;P)</t>
  </si>
  <si>
    <t>Investimenti e spese in sicurezza (G&amp;P)</t>
  </si>
  <si>
    <t>Dipendenti coperti da strumenti di valutazione delle performance (dirigenti, quadri e giovani laureati) - (G&amp;P)</t>
  </si>
  <si>
    <t>Ore di formazione (G&amp;P)</t>
  </si>
  <si>
    <t>Spese in formazione (G&amp;P)</t>
  </si>
  <si>
    <t>Indice di frequenza infortuni della forza lavoro totale (G&amp;P)</t>
  </si>
  <si>
    <t>Emissioni dirette di GHG  (G&amp;P)</t>
  </si>
  <si>
    <r>
      <t>(gCO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eq/kWheq)</t>
    </r>
  </si>
  <si>
    <t>(TWh)</t>
  </si>
  <si>
    <r>
      <t>(gNO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eq/kWheq)</t>
    </r>
  </si>
  <si>
    <r>
      <t>(gSO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eq/kWheq)</t>
    </r>
  </si>
  <si>
    <t>(metri cubi/kWheq)</t>
  </si>
  <si>
    <t xml:space="preserve">(€ milioni) </t>
  </si>
  <si>
    <t xml:space="preserve">(numero) </t>
  </si>
  <si>
    <t>Brevetti in vita (R&amp;M)</t>
  </si>
  <si>
    <t>Brevetti in vita (Versalis)</t>
  </si>
  <si>
    <t>Domande di primo deposito brevettuale (R&amp;M)</t>
  </si>
  <si>
    <t>Domande di primo deposito brevettuale (Versalis)</t>
  </si>
  <si>
    <t>(a) Delle 14 domande di primo deposito brevettuale, un titolo è condiviso tra R&amp;M e Versalis ed è attribuito a quest’ultima</t>
  </si>
  <si>
    <t>Dipendenti donne (R&amp;M)</t>
  </si>
  <si>
    <t>Investimenti e spese in sicurezza (R&amp;M)</t>
  </si>
  <si>
    <t>Dipendenti coperti da strumenti di valutazione delle performance (dirigenti, quadri e giovani laureati) - (R&amp;M)</t>
  </si>
  <si>
    <t>Ore di formazione (R&amp;M)</t>
  </si>
  <si>
    <t>Spese in formazione (R&amp;M)</t>
  </si>
  <si>
    <t>Dipendenti in servizio (R&amp;M)</t>
  </si>
  <si>
    <t>Dipendenti in servizio (Versalis)</t>
  </si>
  <si>
    <t>Dipendenti donne (Versalis)</t>
  </si>
  <si>
    <t>Investimenti e spese in sicurezza (Versalis)</t>
  </si>
  <si>
    <t>Dipendenti coperti da strumenti di valutazione delle performance (dirigenti, quadri e giovani laureati) - (Versalis)</t>
  </si>
  <si>
    <t>Ore di formazione (Versalis)</t>
  </si>
  <si>
    <t>Spese in formazione (Versalis)</t>
  </si>
  <si>
    <t>Indice di frequenza infortuni della forza lavoro totale (R&amp;M)</t>
  </si>
  <si>
    <t>Indice di frequenza infortuni della forza lavoro totale (Versalis)</t>
  </si>
  <si>
    <t>Indice soddisfazione clienti (R&amp;M)</t>
  </si>
  <si>
    <t>Emissioni dirette di GHG (R&amp;M)</t>
  </si>
  <si>
    <t>Emissioni dirette di GHG (Versalis)</t>
  </si>
  <si>
    <t>Emissioni di NOx (Versalis)</t>
  </si>
  <si>
    <t>Emissioni di NMVOC (Versalis)</t>
  </si>
  <si>
    <t>Prelievi idrici (Versalis)</t>
  </si>
  <si>
    <t>Percentuale di riutilizzo dell'acqua dolce (Versalis)</t>
  </si>
  <si>
    <t>Emissioni di SOx/lavorazioni di greggio e semilavorati (R&amp;M)</t>
  </si>
  <si>
    <r>
      <t>(tonnellate di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eq/kt)</t>
    </r>
  </si>
  <si>
    <r>
      <t>(tonnellate di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eq/kt)</t>
    </r>
  </si>
  <si>
    <r>
      <t>(tonnellate di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eq)</t>
    </r>
  </si>
  <si>
    <r>
      <t>(tonnellate di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eq)</t>
    </r>
  </si>
  <si>
    <t>Focus su maggiore efficienza</t>
  </si>
  <si>
    <t>(tep)</t>
  </si>
  <si>
    <t xml:space="preserve">   di cui: Gas naturale</t>
  </si>
  <si>
    <t xml:space="preserve">   di cui: Prodotti petroliferi</t>
  </si>
  <si>
    <t xml:space="preserve">   di cui: Altri combustibili</t>
  </si>
  <si>
    <t>(GJ/tep)</t>
  </si>
  <si>
    <t>Governance</t>
  </si>
  <si>
    <r>
      <t xml:space="preserve"> - indipendenti </t>
    </r>
    <r>
      <rPr>
        <vertAlign val="superscript"/>
        <sz val="10"/>
        <rFont val="Arial"/>
        <family val="2"/>
      </rPr>
      <t>(a)</t>
    </r>
  </si>
  <si>
    <t>(a) Ci si riferisce all’indipendenza ai sensi di legge, cui lo statuto di Eni rinvia; ai sensi del Codice di Autodisciplina sono indipendenti 6 dei 9 Amministratori in carica.</t>
  </si>
  <si>
    <t>(€ milioni )</t>
  </si>
  <si>
    <t>Dipendenti in servizio</t>
  </si>
  <si>
    <r>
      <t>(tonnellate di 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eq)</t>
    </r>
  </si>
  <si>
    <r>
      <t>(tonnellate di 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eq)</t>
    </r>
  </si>
  <si>
    <r>
      <t>(tonnellate di 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eq)</t>
    </r>
  </si>
  <si>
    <t>(tonnellate)</t>
  </si>
  <si>
    <t xml:space="preserve">Numero totale di oil spill (&gt; 1 barile) </t>
  </si>
  <si>
    <t>(b) Il consuntivo include le attività svolte nel corso del 2013 nell’ambito del progetto Iraq per la controllata Zubair Field Operation Division.</t>
  </si>
  <si>
    <t>(c) Il consuntivo non include le attività svolte nel corso del 2014 nell’ambito del progetto Iraq per la controllata Zubair Field Operation Division pari a ore 61.764.</t>
  </si>
  <si>
    <t>(d) Il dato include Audit SA8000 su 8 fornitori / sub-fornitori in Mozambico, Indonesia, Pakistan e Angola e 12 follow-up su Audit SA8000 svolti nel 2013 in Congo, Pakistan,
Timor Leste.</t>
  </si>
  <si>
    <r>
      <t>Emissioni di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eq/kWheq (EniPower)</t>
    </r>
  </si>
  <si>
    <r>
      <t xml:space="preserve">14 </t>
    </r>
    <r>
      <rPr>
        <vertAlign val="superscript"/>
        <sz val="11"/>
        <color indexed="8"/>
        <rFont val="Arial"/>
        <family val="2"/>
      </rPr>
      <t>(a)</t>
    </r>
  </si>
  <si>
    <t>Emissioni di GHG/lavorazioni di greggio e semilavorati (R&amp;M)</t>
  </si>
  <si>
    <r>
      <t xml:space="preserve">4.348.352 </t>
    </r>
    <r>
      <rPr>
        <vertAlign val="superscript"/>
        <sz val="11"/>
        <rFont val="Arial"/>
        <family val="2"/>
      </rPr>
      <t>(b)</t>
    </r>
  </si>
  <si>
    <r>
      <t xml:space="preserve">  3.207.027 </t>
    </r>
    <r>
      <rPr>
        <vertAlign val="superscript"/>
        <sz val="11"/>
        <rFont val="Arial"/>
        <family val="2"/>
      </rPr>
      <t>(c)</t>
    </r>
    <r>
      <rPr>
        <sz val="11"/>
        <rFont val="Arial"/>
        <family val="2"/>
      </rPr>
      <t> </t>
    </r>
  </si>
  <si>
    <r>
      <t xml:space="preserve">20 </t>
    </r>
    <r>
      <rPr>
        <vertAlign val="superscript"/>
        <sz val="11"/>
        <rFont val="Arial"/>
        <family val="2"/>
      </rPr>
      <t>(d)</t>
    </r>
    <r>
      <rPr>
        <sz val="11"/>
        <rFont val="Arial"/>
        <family val="2"/>
      </rPr>
      <t> </t>
    </r>
  </si>
  <si>
    <t xml:space="preserve">Volume totale di oil spill (&gt; 1 barile) </t>
  </si>
  <si>
    <t>Index</t>
  </si>
  <si>
    <t>performance integrata</t>
  </si>
  <si>
    <t>Altri KPI SOST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</si>
</sst>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#,##0\ ;\(#,##0\)"/>
    <numFmt numFmtId="180" formatCode="0.0"/>
    <numFmt numFmtId="181" formatCode="#,##0.0"/>
    <numFmt numFmtId="182" formatCode="_-* #,##0_-;\-* #,##0_-;_-* &quot;-&quot;??_-;_-@_-"/>
    <numFmt numFmtId="183" formatCode="_-* #,##0.0_-;\-* #,##0.0_-;_-* &quot;-&quot;??_-;_-@_-"/>
    <numFmt numFmtId="184" formatCode="#,##0.000"/>
    <numFmt numFmtId="185" formatCode="0.0%"/>
    <numFmt numFmtId="186" formatCode="#,##0.0000"/>
    <numFmt numFmtId="187" formatCode="0.0000"/>
    <numFmt numFmtId="188" formatCode="#,##0_ ;\-#,##0\ 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&quot;Attivo&quot;;&quot;Attivo&quot;;&quot;Inattivo&quot;"/>
    <numFmt numFmtId="194" formatCode="###0_);\(###0\)"/>
    <numFmt numFmtId="195" formatCode="#,##0;\(#,##0\)"/>
    <numFmt numFmtId="196" formatCode="#,##0.0;\(#,##0.0\)"/>
    <numFmt numFmtId="197" formatCode="0.00000"/>
    <numFmt numFmtId="198" formatCode="0.000000"/>
    <numFmt numFmtId="199" formatCode="0.0000000"/>
    <numFmt numFmtId="200" formatCode="0.00000000"/>
    <numFmt numFmtId="201" formatCode="@* &quot;2&quot;"/>
    <numFmt numFmtId="202" formatCode="@* &quot;3&quot;"/>
    <numFmt numFmtId="203" formatCode="@* &quot;4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EniExpBold"/>
      <family val="3"/>
    </font>
    <font>
      <sz val="14"/>
      <name val="EniExpBold"/>
      <family val="3"/>
    </font>
    <font>
      <b/>
      <sz val="18"/>
      <name val="EniExpBold"/>
      <family val="3"/>
    </font>
    <font>
      <sz val="24"/>
      <color indexed="63"/>
      <name val="EniExpBold"/>
      <family val="3"/>
    </font>
    <font>
      <b/>
      <sz val="48"/>
      <color indexed="63"/>
      <name val="EniExpBold"/>
      <family val="3"/>
    </font>
    <font>
      <b/>
      <sz val="26"/>
      <name val="EniExpBold"/>
      <family val="3"/>
    </font>
    <font>
      <b/>
      <sz val="24"/>
      <color indexed="63"/>
      <name val="Verdana"/>
      <family val="2"/>
    </font>
    <font>
      <b/>
      <sz val="16"/>
      <name val="EniExpBold"/>
      <family val="3"/>
    </font>
    <font>
      <sz val="16"/>
      <name val="EniExpBold"/>
      <family val="3"/>
    </font>
    <font>
      <sz val="23"/>
      <name val="Verdana"/>
      <family val="2"/>
    </font>
    <font>
      <vertAlign val="subscript"/>
      <sz val="23"/>
      <name val="Verdana"/>
      <family val="2"/>
    </font>
    <font>
      <sz val="22"/>
      <name val="EniExpBold"/>
      <family val="3"/>
    </font>
    <font>
      <sz val="18"/>
      <name val="EniExpBold"/>
      <family val="3"/>
    </font>
    <font>
      <b/>
      <sz val="24"/>
      <name val="Verdana"/>
      <family val="2"/>
    </font>
    <font>
      <b/>
      <sz val="28"/>
      <name val="EniExpBold"/>
      <family val="3"/>
    </font>
    <font>
      <b/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  <font>
      <b/>
      <sz val="14"/>
      <color indexed="8"/>
      <name val="EniExpLight"/>
      <family val="0"/>
    </font>
    <font>
      <b/>
      <sz val="20"/>
      <color indexed="10"/>
      <name val="EniExpLight"/>
      <family val="0"/>
    </font>
    <font>
      <sz val="24"/>
      <name val="Arial"/>
      <family val="2"/>
    </font>
    <font>
      <sz val="16"/>
      <name val="Arial"/>
      <family val="2"/>
    </font>
    <font>
      <b/>
      <sz val="11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 style="thin"/>
      <right style="thin"/>
      <top style="thick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 style="thin"/>
      <right style="thin"/>
      <top style="thick">
        <color indexed="50"/>
      </top>
      <bottom>
        <color indexed="63"/>
      </bottom>
    </border>
    <border>
      <left style="thin"/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 style="thin"/>
      <right style="thin"/>
      <top style="thick">
        <color indexed="32"/>
      </top>
      <bottom>
        <color indexed="63"/>
      </bottom>
    </border>
    <border>
      <left style="thin"/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 style="thin"/>
      <right style="thin"/>
      <top style="thick">
        <color indexed="48"/>
      </top>
      <bottom>
        <color indexed="63"/>
      </bottom>
    </border>
    <border>
      <left style="thin"/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 style="thin"/>
      <right style="thin"/>
      <top style="thick">
        <color indexed="14"/>
      </top>
      <bottom>
        <color indexed="63"/>
      </bottom>
    </border>
    <border>
      <left style="thin"/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 style="thin"/>
      <right style="thin"/>
      <top style="thick">
        <color indexed="5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21" borderId="3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21" borderId="3" applyNumberFormat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7" borderId="1" applyNumberFormat="0" applyAlignment="0" applyProtection="0"/>
    <xf numFmtId="0" fontId="4" fillId="0" borderId="2" applyNumberFormat="0" applyFill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9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10" fillId="20" borderId="8" applyNumberFormat="0" applyAlignment="0" applyProtection="0"/>
    <xf numFmtId="0" fontId="3" fillId="20" borderId="1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21" borderId="3" applyNumberFormat="0" applyAlignment="0" applyProtection="0"/>
    <xf numFmtId="0" fontId="1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1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 wrapText="1"/>
    </xf>
    <xf numFmtId="0" fontId="21" fillId="24" borderId="0" xfId="0" applyFont="1" applyFill="1" applyAlignment="1">
      <alignment/>
    </xf>
    <xf numFmtId="0" fontId="23" fillId="24" borderId="0" xfId="0" applyFont="1" applyFill="1" applyBorder="1" applyAlignment="1">
      <alignment vertical="center"/>
    </xf>
    <xf numFmtId="0" fontId="21" fillId="24" borderId="0" xfId="0" applyFont="1" applyFill="1" applyAlignment="1">
      <alignment horizontal="center" wrapText="1"/>
    </xf>
    <xf numFmtId="0" fontId="21" fillId="25" borderId="10" xfId="0" applyFont="1" applyFill="1" applyBorder="1" applyAlignment="1">
      <alignment horizontal="center" wrapText="1"/>
    </xf>
    <xf numFmtId="0" fontId="24" fillId="25" borderId="11" xfId="0" applyFont="1" applyFill="1" applyBorder="1" applyAlignment="1">
      <alignment vertical="center"/>
    </xf>
    <xf numFmtId="0" fontId="21" fillId="25" borderId="12" xfId="0" applyFont="1" applyFill="1" applyBorder="1" applyAlignment="1">
      <alignment horizontal="center" wrapText="1"/>
    </xf>
    <xf numFmtId="0" fontId="21" fillId="25" borderId="13" xfId="0" applyFont="1" applyFill="1" applyBorder="1" applyAlignment="1">
      <alignment horizontal="center" wrapText="1"/>
    </xf>
    <xf numFmtId="0" fontId="24" fillId="25" borderId="0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vertical="center"/>
    </xf>
    <xf numFmtId="0" fontId="21" fillId="25" borderId="15" xfId="0" applyFont="1" applyFill="1" applyBorder="1" applyAlignment="1">
      <alignment horizontal="center" wrapText="1"/>
    </xf>
    <xf numFmtId="0" fontId="22" fillId="25" borderId="0" xfId="0" applyFont="1" applyFill="1" applyBorder="1" applyAlignment="1">
      <alignment/>
    </xf>
    <xf numFmtId="0" fontId="26" fillId="20" borderId="16" xfId="0" applyFont="1" applyFill="1" applyBorder="1" applyAlignment="1">
      <alignment vertical="center" textRotation="90" wrapText="1"/>
    </xf>
    <xf numFmtId="0" fontId="22" fillId="25" borderId="15" xfId="0" applyFont="1" applyFill="1" applyBorder="1" applyAlignment="1">
      <alignment/>
    </xf>
    <xf numFmtId="0" fontId="22" fillId="24" borderId="0" xfId="0" applyFont="1" applyFill="1" applyAlignment="1">
      <alignment/>
    </xf>
    <xf numFmtId="0" fontId="26" fillId="20" borderId="17" xfId="0" applyFont="1" applyFill="1" applyBorder="1" applyAlignment="1">
      <alignment horizontal="center" vertical="center"/>
    </xf>
    <xf numFmtId="0" fontId="28" fillId="20" borderId="18" xfId="0" applyFont="1" applyFill="1" applyBorder="1" applyAlignment="1">
      <alignment vertical="center" textRotation="90" wrapText="1"/>
    </xf>
    <xf numFmtId="0" fontId="21" fillId="25" borderId="0" xfId="0" applyFont="1" applyFill="1" applyBorder="1" applyAlignment="1">
      <alignment horizontal="center" wrapText="1"/>
    </xf>
    <xf numFmtId="0" fontId="21" fillId="25" borderId="15" xfId="0" applyFont="1" applyFill="1" applyBorder="1" applyAlignment="1">
      <alignment/>
    </xf>
    <xf numFmtId="0" fontId="29" fillId="24" borderId="19" xfId="0" applyFont="1" applyFill="1" applyBorder="1" applyAlignment="1">
      <alignment/>
    </xf>
    <xf numFmtId="0" fontId="21" fillId="24" borderId="20" xfId="0" applyFont="1" applyFill="1" applyBorder="1" applyAlignment="1">
      <alignment/>
    </xf>
    <xf numFmtId="0" fontId="30" fillId="24" borderId="19" xfId="0" applyFont="1" applyFill="1" applyBorder="1" applyAlignment="1">
      <alignment horizontal="left" vertical="top" wrapText="1"/>
    </xf>
    <xf numFmtId="0" fontId="30" fillId="24" borderId="21" xfId="0" applyFont="1" applyFill="1" applyBorder="1" applyAlignment="1">
      <alignment horizontal="left" vertical="top" wrapText="1"/>
    </xf>
    <xf numFmtId="0" fontId="21" fillId="24" borderId="13" xfId="0" applyFont="1" applyFill="1" applyBorder="1" applyAlignment="1">
      <alignment/>
    </xf>
    <xf numFmtId="0" fontId="30" fillId="24" borderId="22" xfId="0" applyFont="1" applyFill="1" applyBorder="1" applyAlignment="1">
      <alignment horizontal="left" vertical="top" wrapText="1"/>
    </xf>
    <xf numFmtId="0" fontId="30" fillId="24" borderId="13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/>
    </xf>
    <xf numFmtId="0" fontId="21" fillId="24" borderId="23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0" fontId="30" fillId="24" borderId="23" xfId="0" applyFont="1" applyFill="1" applyBorder="1" applyAlignment="1">
      <alignment horizontal="left" vertical="top" wrapText="1"/>
    </xf>
    <xf numFmtId="0" fontId="30" fillId="24" borderId="24" xfId="0" applyFont="1" applyFill="1" applyBorder="1" applyAlignment="1">
      <alignment horizontal="left" vertical="top" wrapText="1"/>
    </xf>
    <xf numFmtId="0" fontId="21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left" vertical="center" wrapText="1"/>
    </xf>
    <xf numFmtId="0" fontId="29" fillId="24" borderId="25" xfId="0" applyFont="1" applyFill="1" applyBorder="1" applyAlignment="1">
      <alignment/>
    </xf>
    <xf numFmtId="0" fontId="21" fillId="24" borderId="26" xfId="0" applyFont="1" applyFill="1" applyBorder="1" applyAlignment="1">
      <alignment/>
    </xf>
    <xf numFmtId="0" fontId="30" fillId="24" borderId="25" xfId="0" applyFont="1" applyFill="1" applyBorder="1" applyAlignment="1">
      <alignment horizontal="left" vertical="top" wrapText="1"/>
    </xf>
    <xf numFmtId="0" fontId="30" fillId="24" borderId="27" xfId="0" applyFont="1" applyFill="1" applyBorder="1" applyAlignment="1">
      <alignment horizontal="left" vertical="top" wrapText="1"/>
    </xf>
    <xf numFmtId="0" fontId="29" fillId="24" borderId="28" xfId="0" applyFont="1" applyFill="1" applyBorder="1" applyAlignment="1">
      <alignment/>
    </xf>
    <xf numFmtId="0" fontId="21" fillId="24" borderId="29" xfId="0" applyFont="1" applyFill="1" applyBorder="1" applyAlignment="1">
      <alignment/>
    </xf>
    <xf numFmtId="0" fontId="30" fillId="24" borderId="28" xfId="0" applyFont="1" applyFill="1" applyBorder="1" applyAlignment="1">
      <alignment horizontal="left" vertical="top" wrapText="1"/>
    </xf>
    <xf numFmtId="0" fontId="30" fillId="24" borderId="30" xfId="0" applyFont="1" applyFill="1" applyBorder="1" applyAlignment="1">
      <alignment horizontal="left" vertical="top" wrapText="1"/>
    </xf>
    <xf numFmtId="0" fontId="29" fillId="24" borderId="31" xfId="0" applyFont="1" applyFill="1" applyBorder="1" applyAlignment="1">
      <alignment/>
    </xf>
    <xf numFmtId="0" fontId="21" fillId="24" borderId="32" xfId="0" applyFont="1" applyFill="1" applyBorder="1" applyAlignment="1">
      <alignment/>
    </xf>
    <xf numFmtId="0" fontId="30" fillId="24" borderId="31" xfId="0" applyFont="1" applyFill="1" applyBorder="1" applyAlignment="1">
      <alignment horizontal="left" vertical="center" wrapText="1"/>
    </xf>
    <xf numFmtId="0" fontId="30" fillId="24" borderId="33" xfId="0" applyFont="1" applyFill="1" applyBorder="1" applyAlignment="1">
      <alignment horizontal="left" vertical="center" wrapText="1"/>
    </xf>
    <xf numFmtId="0" fontId="30" fillId="24" borderId="13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22" fillId="24" borderId="23" xfId="0" applyFont="1" applyFill="1" applyBorder="1" applyAlignment="1">
      <alignment/>
    </xf>
    <xf numFmtId="0" fontId="30" fillId="24" borderId="23" xfId="0" applyFont="1" applyFill="1" applyBorder="1" applyAlignment="1">
      <alignment horizontal="left" vertical="center" wrapText="1"/>
    </xf>
    <xf numFmtId="0" fontId="30" fillId="24" borderId="24" xfId="0" applyFont="1" applyFill="1" applyBorder="1" applyAlignment="1">
      <alignment horizontal="left" vertical="center" wrapText="1"/>
    </xf>
    <xf numFmtId="0" fontId="29" fillId="24" borderId="34" xfId="0" applyFont="1" applyFill="1" applyBorder="1" applyAlignment="1">
      <alignment/>
    </xf>
    <xf numFmtId="0" fontId="21" fillId="24" borderId="35" xfId="0" applyFont="1" applyFill="1" applyBorder="1" applyAlignment="1">
      <alignment/>
    </xf>
    <xf numFmtId="0" fontId="30" fillId="24" borderId="36" xfId="0" applyFont="1" applyFill="1" applyBorder="1" applyAlignment="1">
      <alignment horizontal="left" vertical="center" wrapText="1"/>
    </xf>
    <xf numFmtId="0" fontId="29" fillId="24" borderId="37" xfId="0" applyFont="1" applyFill="1" applyBorder="1" applyAlignment="1">
      <alignment/>
    </xf>
    <xf numFmtId="0" fontId="21" fillId="24" borderId="38" xfId="0" applyFont="1" applyFill="1" applyBorder="1" applyAlignment="1">
      <alignment/>
    </xf>
    <xf numFmtId="0" fontId="30" fillId="24" borderId="3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center" wrapText="1"/>
    </xf>
    <xf numFmtId="0" fontId="32" fillId="25" borderId="0" xfId="0" applyFont="1" applyFill="1" applyBorder="1" applyAlignment="1">
      <alignment horizontal="left" vertical="center" wrapText="1"/>
    </xf>
    <xf numFmtId="0" fontId="33" fillId="25" borderId="0" xfId="0" applyFont="1" applyFill="1" applyBorder="1" applyAlignment="1">
      <alignment horizontal="center" wrapText="1"/>
    </xf>
    <xf numFmtId="0" fontId="34" fillId="20" borderId="40" xfId="0" applyFont="1" applyFill="1" applyBorder="1" applyAlignment="1" quotePrefix="1">
      <alignment horizontal="center" vertical="center" wrapText="1"/>
    </xf>
    <xf numFmtId="0" fontId="34" fillId="20" borderId="41" xfId="0" applyFont="1" applyFill="1" applyBorder="1" applyAlignment="1">
      <alignment horizontal="center" vertical="center" wrapText="1"/>
    </xf>
    <xf numFmtId="0" fontId="34" fillId="20" borderId="40" xfId="0" applyFont="1" applyFill="1" applyBorder="1" applyAlignment="1">
      <alignment horizontal="center" vertical="center" wrapText="1"/>
    </xf>
    <xf numFmtId="0" fontId="21" fillId="25" borderId="23" xfId="0" applyFont="1" applyFill="1" applyBorder="1" applyAlignment="1">
      <alignment horizontal="center" wrapText="1"/>
    </xf>
    <xf numFmtId="0" fontId="21" fillId="25" borderId="14" xfId="0" applyFont="1" applyFill="1" applyBorder="1" applyAlignment="1">
      <alignment/>
    </xf>
    <xf numFmtId="0" fontId="21" fillId="25" borderId="14" xfId="0" applyFont="1" applyFill="1" applyBorder="1" applyAlignment="1">
      <alignment horizontal="center" wrapText="1"/>
    </xf>
    <xf numFmtId="0" fontId="21" fillId="25" borderId="18" xfId="0" applyFont="1" applyFill="1" applyBorder="1" applyAlignment="1">
      <alignment horizontal="center" wrapText="1"/>
    </xf>
    <xf numFmtId="0" fontId="33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8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42" xfId="90" applyNumberFormat="1" applyFont="1" applyBorder="1" applyAlignment="1">
      <alignment horizontal="right" indent="1"/>
    </xf>
    <xf numFmtId="3" fontId="0" fillId="0" borderId="42" xfId="90" applyNumberFormat="1" applyFont="1" applyFill="1" applyBorder="1" applyAlignment="1">
      <alignment horizontal="right" indent="1"/>
    </xf>
    <xf numFmtId="0" fontId="0" fillId="0" borderId="0" xfId="0" applyFont="1" applyBorder="1" applyAlignment="1">
      <alignment/>
    </xf>
    <xf numFmtId="0" fontId="36" fillId="11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0" xfId="90" applyNumberFormat="1" applyFont="1" applyBorder="1" applyAlignment="1">
      <alignment horizontal="right" indent="1"/>
    </xf>
    <xf numFmtId="3" fontId="0" fillId="0" borderId="0" xfId="90" applyNumberFormat="1" applyFont="1" applyFill="1" applyBorder="1" applyAlignment="1">
      <alignment horizontal="right" indent="1"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39" fillId="0" borderId="22" xfId="0" applyFont="1" applyBorder="1" applyAlignment="1">
      <alignment/>
    </xf>
    <xf numFmtId="0" fontId="36" fillId="26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3" fontId="0" fillId="0" borderId="24" xfId="0" applyNumberFormat="1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3" fontId="0" fillId="0" borderId="16" xfId="0" applyNumberFormat="1" applyFont="1" applyBorder="1" applyAlignment="1">
      <alignment/>
    </xf>
    <xf numFmtId="0" fontId="36" fillId="26" borderId="0" xfId="0" applyFont="1" applyFill="1" applyBorder="1" applyAlignment="1">
      <alignment horizontal="center" vertical="center" wrapText="1"/>
    </xf>
    <xf numFmtId="0" fontId="36" fillId="11" borderId="0" xfId="0" applyFont="1" applyFill="1" applyBorder="1" applyAlignment="1">
      <alignment horizontal="center" vertical="center" wrapText="1"/>
    </xf>
    <xf numFmtId="0" fontId="36" fillId="27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36" fillId="0" borderId="13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182" fontId="42" fillId="0" borderId="11" xfId="89" applyNumberFormat="1" applyFont="1" applyBorder="1" applyAlignment="1">
      <alignment horizontal="right"/>
    </xf>
    <xf numFmtId="182" fontId="42" fillId="0" borderId="12" xfId="89" applyNumberFormat="1" applyFont="1" applyBorder="1" applyAlignment="1">
      <alignment horizontal="right"/>
    </xf>
    <xf numFmtId="180" fontId="42" fillId="0" borderId="0" xfId="0" applyNumberFormat="1" applyFont="1" applyAlignment="1">
      <alignment horizontal="right"/>
    </xf>
    <xf numFmtId="180" fontId="42" fillId="0" borderId="15" xfId="0" applyNumberFormat="1" applyFont="1" applyBorder="1" applyAlignment="1">
      <alignment horizontal="right"/>
    </xf>
    <xf numFmtId="180" fontId="42" fillId="0" borderId="14" xfId="0" applyNumberFormat="1" applyFont="1" applyBorder="1" applyAlignment="1">
      <alignment horizontal="right"/>
    </xf>
    <xf numFmtId="180" fontId="42" fillId="0" borderId="18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3" fontId="43" fillId="0" borderId="0" xfId="0" applyNumberFormat="1" applyFont="1" applyFill="1" applyBorder="1" applyAlignment="1">
      <alignment horizontal="right" vertical="center"/>
    </xf>
    <xf numFmtId="3" fontId="43" fillId="0" borderId="15" xfId="0" applyNumberFormat="1" applyFont="1" applyFill="1" applyBorder="1" applyAlignment="1">
      <alignment horizontal="right" vertical="center"/>
    </xf>
    <xf numFmtId="3" fontId="43" fillId="0" borderId="14" xfId="0" applyNumberFormat="1" applyFont="1" applyFill="1" applyBorder="1" applyAlignment="1">
      <alignment horizontal="right" vertical="center"/>
    </xf>
    <xf numFmtId="3" fontId="43" fillId="0" borderId="18" xfId="0" applyNumberFormat="1" applyFont="1" applyFill="1" applyBorder="1" applyAlignment="1">
      <alignment horizontal="right" vertical="center"/>
    </xf>
    <xf numFmtId="3" fontId="43" fillId="0" borderId="13" xfId="0" applyNumberFormat="1" applyFont="1" applyFill="1" applyBorder="1" applyAlignment="1">
      <alignment horizontal="right" vertical="center"/>
    </xf>
    <xf numFmtId="3" fontId="43" fillId="0" borderId="23" xfId="0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horizontal="right" vertical="center"/>
    </xf>
    <xf numFmtId="3" fontId="43" fillId="0" borderId="11" xfId="0" applyNumberFormat="1" applyFont="1" applyFill="1" applyBorder="1" applyAlignment="1">
      <alignment horizontal="right" vertical="center"/>
    </xf>
    <xf numFmtId="3" fontId="43" fillId="0" borderId="12" xfId="0" applyNumberFormat="1" applyFont="1" applyFill="1" applyBorder="1" applyAlignment="1">
      <alignment horizontal="right" vertical="center"/>
    </xf>
    <xf numFmtId="4" fontId="43" fillId="0" borderId="13" xfId="0" applyNumberFormat="1" applyFont="1" applyFill="1" applyBorder="1" applyAlignment="1">
      <alignment horizontal="right" vertical="center"/>
    </xf>
    <xf numFmtId="4" fontId="43" fillId="0" borderId="0" xfId="0" applyNumberFormat="1" applyFont="1" applyFill="1" applyBorder="1" applyAlignment="1">
      <alignment horizontal="right" vertical="center"/>
    </xf>
    <xf numFmtId="4" fontId="43" fillId="0" borderId="15" xfId="0" applyNumberFormat="1" applyFont="1" applyFill="1" applyBorder="1" applyAlignment="1">
      <alignment horizontal="right" vertical="center"/>
    </xf>
    <xf numFmtId="181" fontId="43" fillId="0" borderId="23" xfId="0" applyNumberFormat="1" applyFont="1" applyFill="1" applyBorder="1" applyAlignment="1">
      <alignment horizontal="right" vertical="center"/>
    </xf>
    <xf numFmtId="181" fontId="43" fillId="0" borderId="14" xfId="0" applyNumberFormat="1" applyFont="1" applyFill="1" applyBorder="1" applyAlignment="1">
      <alignment horizontal="right" vertical="center"/>
    </xf>
    <xf numFmtId="181" fontId="43" fillId="0" borderId="18" xfId="0" applyNumberFormat="1" applyFont="1" applyFill="1" applyBorder="1" applyAlignment="1">
      <alignment horizontal="right" vertical="center"/>
    </xf>
    <xf numFmtId="181" fontId="43" fillId="0" borderId="0" xfId="0" applyNumberFormat="1" applyFont="1" applyFill="1" applyBorder="1" applyAlignment="1">
      <alignment horizontal="right" vertical="center"/>
    </xf>
    <xf numFmtId="181" fontId="43" fillId="0" borderId="15" xfId="0" applyNumberFormat="1" applyFont="1" applyFill="1" applyBorder="1" applyAlignment="1">
      <alignment horizontal="right" vertical="center"/>
    </xf>
    <xf numFmtId="4" fontId="43" fillId="0" borderId="11" xfId="0" applyNumberFormat="1" applyFont="1" applyFill="1" applyBorder="1" applyAlignment="1">
      <alignment horizontal="right" vertical="center"/>
    </xf>
    <xf numFmtId="4" fontId="43" fillId="0" borderId="12" xfId="0" applyNumberFormat="1" applyFont="1" applyFill="1" applyBorder="1" applyAlignment="1">
      <alignment horizontal="right" vertical="center"/>
    </xf>
    <xf numFmtId="195" fontId="43" fillId="0" borderId="11" xfId="0" applyNumberFormat="1" applyFont="1" applyFill="1" applyBorder="1" applyAlignment="1">
      <alignment horizontal="right" vertical="center"/>
    </xf>
    <xf numFmtId="195" fontId="43" fillId="0" borderId="14" xfId="0" applyNumberFormat="1" applyFont="1" applyFill="1" applyBorder="1" applyAlignment="1">
      <alignment horizontal="right" vertical="center"/>
    </xf>
    <xf numFmtId="195" fontId="43" fillId="0" borderId="18" xfId="0" applyNumberFormat="1" applyFont="1" applyFill="1" applyBorder="1" applyAlignment="1">
      <alignment horizontal="right" vertical="center"/>
    </xf>
    <xf numFmtId="4" fontId="43" fillId="0" borderId="23" xfId="0" applyNumberFormat="1" applyFont="1" applyFill="1" applyBorder="1" applyAlignment="1">
      <alignment horizontal="right" vertical="center"/>
    </xf>
    <xf numFmtId="4" fontId="43" fillId="0" borderId="14" xfId="0" applyNumberFormat="1" applyFont="1" applyFill="1" applyBorder="1" applyAlignment="1">
      <alignment horizontal="right" vertical="center"/>
    </xf>
    <xf numFmtId="4" fontId="43" fillId="0" borderId="18" xfId="0" applyNumberFormat="1" applyFont="1" applyFill="1" applyBorder="1" applyAlignment="1">
      <alignment horizontal="right" vertical="center"/>
    </xf>
    <xf numFmtId="181" fontId="43" fillId="0" borderId="13" xfId="0" applyNumberFormat="1" applyFont="1" applyFill="1" applyBorder="1" applyAlignment="1">
      <alignment horizontal="right" vertical="center"/>
    </xf>
    <xf numFmtId="4" fontId="43" fillId="0" borderId="10" xfId="0" applyNumberFormat="1" applyFont="1" applyFill="1" applyBorder="1" applyAlignment="1">
      <alignment horizontal="right" vertical="center"/>
    </xf>
    <xf numFmtId="3" fontId="43" fillId="24" borderId="11" xfId="0" applyNumberFormat="1" applyFont="1" applyFill="1" applyBorder="1" applyAlignment="1">
      <alignment vertical="center"/>
    </xf>
    <xf numFmtId="3" fontId="43" fillId="24" borderId="12" xfId="0" applyNumberFormat="1" applyFont="1" applyFill="1" applyBorder="1" applyAlignment="1">
      <alignment vertical="center"/>
    </xf>
    <xf numFmtId="196" fontId="43" fillId="0" borderId="23" xfId="0" applyNumberFormat="1" applyFont="1" applyFill="1" applyBorder="1" applyAlignment="1">
      <alignment horizontal="right" vertical="center"/>
    </xf>
    <xf numFmtId="196" fontId="43" fillId="0" borderId="14" xfId="0" applyNumberFormat="1" applyFont="1" applyFill="1" applyBorder="1" applyAlignment="1">
      <alignment horizontal="right" vertical="center"/>
    </xf>
    <xf numFmtId="196" fontId="43" fillId="0" borderId="18" xfId="0" applyNumberFormat="1" applyFont="1" applyFill="1" applyBorder="1" applyAlignment="1">
      <alignment horizontal="right" vertical="center"/>
    </xf>
    <xf numFmtId="195" fontId="0" fillId="0" borderId="10" xfId="89" applyNumberFormat="1" applyFont="1" applyBorder="1" applyAlignment="1">
      <alignment horizontal="right"/>
    </xf>
    <xf numFmtId="195" fontId="0" fillId="0" borderId="11" xfId="89" applyNumberFormat="1" applyFont="1" applyBorder="1" applyAlignment="1">
      <alignment horizontal="right"/>
    </xf>
    <xf numFmtId="195" fontId="0" fillId="0" borderId="12" xfId="89" applyNumberFormat="1" applyFont="1" applyBorder="1" applyAlignment="1">
      <alignment horizontal="right"/>
    </xf>
    <xf numFmtId="195" fontId="0" fillId="0" borderId="13" xfId="89" applyNumberFormat="1" applyFont="1" applyBorder="1" applyAlignment="1">
      <alignment horizontal="right"/>
    </xf>
    <xf numFmtId="195" fontId="0" fillId="0" borderId="0" xfId="89" applyNumberFormat="1" applyFont="1" applyBorder="1" applyAlignment="1">
      <alignment horizontal="right"/>
    </xf>
    <xf numFmtId="195" fontId="0" fillId="0" borderId="15" xfId="89" applyNumberFormat="1" applyFont="1" applyBorder="1" applyAlignment="1">
      <alignment horizontal="right"/>
    </xf>
    <xf numFmtId="0" fontId="40" fillId="0" borderId="22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184" fontId="43" fillId="0" borderId="15" xfId="0" applyNumberFormat="1" applyFont="1" applyFill="1" applyBorder="1" applyAlignment="1">
      <alignment horizontal="right" vertical="center"/>
    </xf>
    <xf numFmtId="195" fontId="42" fillId="24" borderId="0" xfId="90" applyNumberFormat="1" applyFont="1" applyFill="1" applyBorder="1" applyAlignment="1" quotePrefix="1">
      <alignment/>
    </xf>
    <xf numFmtId="195" fontId="42" fillId="24" borderId="15" xfId="90" applyNumberFormat="1" applyFont="1" applyFill="1" applyBorder="1" applyAlignment="1" quotePrefix="1">
      <alignment/>
    </xf>
    <xf numFmtId="196" fontId="42" fillId="24" borderId="0" xfId="90" applyNumberFormat="1" applyFont="1" applyFill="1" applyBorder="1" applyAlignment="1" quotePrefix="1">
      <alignment/>
    </xf>
    <xf numFmtId="196" fontId="42" fillId="24" borderId="15" xfId="90" applyNumberFormat="1" applyFont="1" applyFill="1" applyBorder="1" applyAlignment="1" quotePrefix="1">
      <alignment/>
    </xf>
    <xf numFmtId="3" fontId="43" fillId="24" borderId="10" xfId="0" applyNumberFormat="1" applyFont="1" applyFill="1" applyBorder="1" applyAlignment="1">
      <alignment vertical="center"/>
    </xf>
    <xf numFmtId="195" fontId="42" fillId="24" borderId="11" xfId="90" applyNumberFormat="1" applyFont="1" applyFill="1" applyBorder="1" applyAlignment="1" quotePrefix="1">
      <alignment/>
    </xf>
    <xf numFmtId="195" fontId="42" fillId="24" borderId="12" xfId="90" applyNumberFormat="1" applyFont="1" applyFill="1" applyBorder="1" applyAlignment="1" quotePrefix="1">
      <alignment/>
    </xf>
    <xf numFmtId="195" fontId="42" fillId="24" borderId="13" xfId="90" applyNumberFormat="1" applyFont="1" applyFill="1" applyBorder="1" applyAlignment="1" quotePrefix="1">
      <alignment/>
    </xf>
    <xf numFmtId="195" fontId="42" fillId="24" borderId="23" xfId="90" applyNumberFormat="1" applyFont="1" applyFill="1" applyBorder="1" applyAlignment="1" quotePrefix="1">
      <alignment/>
    </xf>
    <xf numFmtId="195" fontId="42" fillId="24" borderId="14" xfId="90" applyNumberFormat="1" applyFont="1" applyFill="1" applyBorder="1" applyAlignment="1" quotePrefix="1">
      <alignment/>
    </xf>
    <xf numFmtId="195" fontId="42" fillId="24" borderId="18" xfId="90" applyNumberFormat="1" applyFont="1" applyFill="1" applyBorder="1" applyAlignment="1" quotePrefix="1">
      <alignment/>
    </xf>
    <xf numFmtId="0" fontId="20" fillId="0" borderId="24" xfId="0" applyFont="1" applyBorder="1" applyAlignment="1">
      <alignment horizontal="right" vertical="center"/>
    </xf>
    <xf numFmtId="3" fontId="42" fillId="0" borderId="13" xfId="0" applyNumberFormat="1" applyFont="1" applyBorder="1" applyAlignment="1">
      <alignment horizontal="right" vertical="center" indent="1"/>
    </xf>
    <xf numFmtId="3" fontId="42" fillId="0" borderId="0" xfId="0" applyNumberFormat="1" applyFont="1" applyBorder="1" applyAlignment="1">
      <alignment horizontal="right" vertical="center" indent="1"/>
    </xf>
    <xf numFmtId="3" fontId="42" fillId="0" borderId="15" xfId="0" applyNumberFormat="1" applyFont="1" applyBorder="1" applyAlignment="1">
      <alignment horizontal="right" vertical="center" indent="1"/>
    </xf>
    <xf numFmtId="0" fontId="42" fillId="0" borderId="23" xfId="0" applyFont="1" applyBorder="1" applyAlignment="1">
      <alignment horizontal="right" vertical="center" indent="1"/>
    </xf>
    <xf numFmtId="0" fontId="42" fillId="0" borderId="14" xfId="0" applyFont="1" applyBorder="1" applyAlignment="1">
      <alignment horizontal="right" vertical="center" indent="1"/>
    </xf>
    <xf numFmtId="0" fontId="42" fillId="0" borderId="18" xfId="0" applyFont="1" applyBorder="1" applyAlignment="1">
      <alignment horizontal="right" vertical="center" indent="1"/>
    </xf>
    <xf numFmtId="0" fontId="0" fillId="0" borderId="14" xfId="0" applyFont="1" applyBorder="1" applyAlignment="1">
      <alignment horizontal="right" vertical="center"/>
    </xf>
    <xf numFmtId="3" fontId="42" fillId="0" borderId="11" xfId="90" applyNumberFormat="1" applyFont="1" applyBorder="1" applyAlignment="1">
      <alignment horizontal="right" vertical="center" indent="1"/>
    </xf>
    <xf numFmtId="3" fontId="42" fillId="0" borderId="12" xfId="90" applyNumberFormat="1" applyFont="1" applyBorder="1" applyAlignment="1">
      <alignment horizontal="right" vertical="center" indent="1"/>
    </xf>
    <xf numFmtId="3" fontId="42" fillId="0" borderId="13" xfId="90" applyNumberFormat="1" applyFont="1" applyBorder="1" applyAlignment="1">
      <alignment horizontal="right" vertical="center" indent="1"/>
    </xf>
    <xf numFmtId="3" fontId="42" fillId="0" borderId="0" xfId="90" applyNumberFormat="1" applyFont="1" applyBorder="1" applyAlignment="1">
      <alignment horizontal="right" vertical="center" indent="1"/>
    </xf>
    <xf numFmtId="3" fontId="42" fillId="0" borderId="15" xfId="90" applyNumberFormat="1" applyFont="1" applyBorder="1" applyAlignment="1">
      <alignment horizontal="right" vertical="center" indent="1"/>
    </xf>
    <xf numFmtId="3" fontId="42" fillId="0" borderId="14" xfId="90" applyNumberFormat="1" applyFont="1" applyBorder="1" applyAlignment="1">
      <alignment horizontal="right" vertical="center" indent="1"/>
    </xf>
    <xf numFmtId="3" fontId="42" fillId="0" borderId="18" xfId="90" applyNumberFormat="1" applyFont="1" applyBorder="1" applyAlignment="1">
      <alignment horizontal="right" vertical="center" indent="1"/>
    </xf>
    <xf numFmtId="49" fontId="42" fillId="0" borderId="13" xfId="90" applyNumberFormat="1" applyFont="1" applyBorder="1" applyAlignment="1">
      <alignment horizontal="right" vertical="center" indent="1"/>
    </xf>
    <xf numFmtId="0" fontId="42" fillId="0" borderId="0" xfId="90" applyNumberFormat="1" applyFont="1" applyFill="1" applyBorder="1" applyAlignment="1">
      <alignment horizontal="right" vertical="center" indent="1"/>
    </xf>
    <xf numFmtId="0" fontId="42" fillId="0" borderId="15" xfId="90" applyNumberFormat="1" applyFont="1" applyFill="1" applyBorder="1" applyAlignment="1">
      <alignment horizontal="right" vertical="center" indent="1"/>
    </xf>
    <xf numFmtId="182" fontId="42" fillId="0" borderId="13" xfId="89" applyNumberFormat="1" applyFont="1" applyBorder="1" applyAlignment="1">
      <alignment horizontal="right" vertical="center" indent="1"/>
    </xf>
    <xf numFmtId="49" fontId="42" fillId="0" borderId="0" xfId="90" applyNumberFormat="1" applyFont="1" applyFill="1" applyBorder="1" applyAlignment="1">
      <alignment horizontal="right" vertical="center" indent="1"/>
    </xf>
    <xf numFmtId="49" fontId="42" fillId="28" borderId="15" xfId="90" applyNumberFormat="1" applyFont="1" applyFill="1" applyBorder="1" applyAlignment="1">
      <alignment horizontal="right" vertical="center" indent="1"/>
    </xf>
    <xf numFmtId="0" fontId="42" fillId="0" borderId="13" xfId="0" applyFont="1" applyBorder="1" applyAlignment="1">
      <alignment horizontal="right" vertical="center" indent="1"/>
    </xf>
    <xf numFmtId="0" fontId="42" fillId="0" borderId="0" xfId="0" applyFont="1" applyBorder="1" applyAlignment="1">
      <alignment horizontal="right" vertical="center" indent="1"/>
    </xf>
    <xf numFmtId="0" fontId="42" fillId="0" borderId="15" xfId="0" applyFont="1" applyBorder="1" applyAlignment="1">
      <alignment horizontal="right" vertical="center" indent="1"/>
    </xf>
    <xf numFmtId="3" fontId="42" fillId="0" borderId="23" xfId="0" applyNumberFormat="1" applyFont="1" applyBorder="1" applyAlignment="1">
      <alignment horizontal="right" vertical="center" indent="1"/>
    </xf>
    <xf numFmtId="3" fontId="42" fillId="0" borderId="18" xfId="0" applyNumberFormat="1" applyFont="1" applyBorder="1" applyAlignment="1">
      <alignment horizontal="right" vertical="center" indent="1"/>
    </xf>
    <xf numFmtId="4" fontId="42" fillId="0" borderId="0" xfId="90" applyNumberFormat="1" applyFont="1" applyBorder="1" applyAlignment="1">
      <alignment horizontal="right" vertical="center" indent="1"/>
    </xf>
    <xf numFmtId="4" fontId="42" fillId="0" borderId="15" xfId="90" applyNumberFormat="1" applyFont="1" applyBorder="1" applyAlignment="1">
      <alignment horizontal="right" vertical="center" indent="1"/>
    </xf>
    <xf numFmtId="4" fontId="42" fillId="0" borderId="14" xfId="90" applyNumberFormat="1" applyFont="1" applyBorder="1" applyAlignment="1">
      <alignment horizontal="right" vertical="center" indent="1"/>
    </xf>
    <xf numFmtId="4" fontId="42" fillId="0" borderId="18" xfId="90" applyNumberFormat="1" applyFont="1" applyBorder="1" applyAlignment="1">
      <alignment horizontal="right" vertical="center" indent="1"/>
    </xf>
    <xf numFmtId="1" fontId="42" fillId="0" borderId="10" xfId="90" applyNumberFormat="1" applyFont="1" applyBorder="1" applyAlignment="1">
      <alignment horizontal="right" indent="1"/>
    </xf>
    <xf numFmtId="1" fontId="42" fillId="0" borderId="11" xfId="90" applyNumberFormat="1" applyFont="1" applyFill="1" applyBorder="1" applyAlignment="1">
      <alignment horizontal="right" indent="1"/>
    </xf>
    <xf numFmtId="1" fontId="42" fillId="0" borderId="12" xfId="90" applyNumberFormat="1" applyFont="1" applyFill="1" applyBorder="1" applyAlignment="1">
      <alignment horizontal="right" indent="1"/>
    </xf>
    <xf numFmtId="179" fontId="42" fillId="0" borderId="0" xfId="90" applyNumberFormat="1" applyFont="1" applyFill="1" applyBorder="1" applyAlignment="1">
      <alignment horizontal="right" indent="1"/>
    </xf>
    <xf numFmtId="179" fontId="42" fillId="0" borderId="15" xfId="90" applyNumberFormat="1" applyFont="1" applyFill="1" applyBorder="1" applyAlignment="1">
      <alignment horizontal="right" indent="1"/>
    </xf>
    <xf numFmtId="3" fontId="42" fillId="0" borderId="13" xfId="90" applyNumberFormat="1" applyFont="1" applyBorder="1" applyAlignment="1">
      <alignment horizontal="right" indent="1"/>
    </xf>
    <xf numFmtId="179" fontId="42" fillId="0" borderId="0" xfId="90" applyNumberFormat="1" applyFont="1" applyFill="1" applyBorder="1" applyAlignment="1">
      <alignment horizontal="right" vertical="center" indent="1"/>
    </xf>
    <xf numFmtId="3" fontId="42" fillId="0" borderId="13" xfId="90" applyNumberFormat="1" applyFont="1" applyFill="1" applyBorder="1" applyAlignment="1">
      <alignment horizontal="right" indent="1"/>
    </xf>
    <xf numFmtId="3" fontId="42" fillId="0" borderId="23" xfId="90" applyNumberFormat="1" applyFont="1" applyBorder="1" applyAlignment="1">
      <alignment horizontal="right" indent="1"/>
    </xf>
    <xf numFmtId="179" fontId="42" fillId="0" borderId="14" xfId="90" applyNumberFormat="1" applyFont="1" applyFill="1" applyBorder="1" applyAlignment="1">
      <alignment horizontal="right" indent="1"/>
    </xf>
    <xf numFmtId="179" fontId="42" fillId="0" borderId="18" xfId="90" applyNumberFormat="1" applyFont="1" applyFill="1" applyBorder="1" applyAlignment="1">
      <alignment horizontal="right" indent="1"/>
    </xf>
    <xf numFmtId="3" fontId="42" fillId="0" borderId="10" xfId="90" applyNumberFormat="1" applyFont="1" applyBorder="1" applyAlignment="1">
      <alignment horizontal="right" indent="1"/>
    </xf>
    <xf numFmtId="3" fontId="42" fillId="0" borderId="11" xfId="90" applyNumberFormat="1" applyFont="1" applyBorder="1" applyAlignment="1">
      <alignment horizontal="right" indent="1"/>
    </xf>
    <xf numFmtId="3" fontId="42" fillId="0" borderId="12" xfId="90" applyNumberFormat="1" applyFont="1" applyBorder="1" applyAlignment="1">
      <alignment horizontal="right" indent="1"/>
    </xf>
    <xf numFmtId="3" fontId="42" fillId="0" borderId="0" xfId="90" applyNumberFormat="1" applyFont="1" applyBorder="1" applyAlignment="1">
      <alignment horizontal="right" indent="1"/>
    </xf>
    <xf numFmtId="3" fontId="42" fillId="0" borderId="15" xfId="90" applyNumberFormat="1" applyFont="1" applyBorder="1" applyAlignment="1">
      <alignment horizontal="right" indent="1"/>
    </xf>
    <xf numFmtId="3" fontId="42" fillId="0" borderId="14" xfId="90" applyNumberFormat="1" applyFont="1" applyBorder="1" applyAlignment="1">
      <alignment horizontal="right" indent="1"/>
    </xf>
    <xf numFmtId="3" fontId="42" fillId="0" borderId="18" xfId="90" applyNumberFormat="1" applyFont="1" applyBorder="1" applyAlignment="1">
      <alignment horizontal="right" indent="1"/>
    </xf>
    <xf numFmtId="179" fontId="0" fillId="0" borderId="13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2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wrapText="1"/>
    </xf>
    <xf numFmtId="0" fontId="0" fillId="0" borderId="16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0" fillId="0" borderId="2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 horizontal="right" vertical="center"/>
    </xf>
    <xf numFmtId="0" fontId="0" fillId="0" borderId="13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36" fillId="11" borderId="10" xfId="0" applyFont="1" applyFill="1" applyBorder="1" applyAlignment="1">
      <alignment/>
    </xf>
    <xf numFmtId="0" fontId="36" fillId="11" borderId="11" xfId="0" applyFont="1" applyFill="1" applyBorder="1" applyAlignment="1">
      <alignment/>
    </xf>
    <xf numFmtId="0" fontId="0" fillId="11" borderId="11" xfId="0" applyFont="1" applyFill="1" applyBorder="1" applyAlignment="1">
      <alignment horizontal="right"/>
    </xf>
    <xf numFmtId="0" fontId="0" fillId="11" borderId="12" xfId="0" applyFont="1" applyFill="1" applyBorder="1" applyAlignment="1">
      <alignment horizontal="right"/>
    </xf>
    <xf numFmtId="0" fontId="0" fillId="11" borderId="23" xfId="0" applyFont="1" applyFill="1" applyBorder="1" applyAlignment="1">
      <alignment/>
    </xf>
    <xf numFmtId="0" fontId="36" fillId="11" borderId="14" xfId="0" applyFont="1" applyFill="1" applyBorder="1" applyAlignment="1">
      <alignment/>
    </xf>
    <xf numFmtId="0" fontId="36" fillId="11" borderId="14" xfId="0" applyFont="1" applyFill="1" applyBorder="1" applyAlignment="1">
      <alignment horizontal="right"/>
    </xf>
    <xf numFmtId="0" fontId="36" fillId="11" borderId="18" xfId="0" applyFont="1" applyFill="1" applyBorder="1" applyAlignment="1">
      <alignment horizontal="right"/>
    </xf>
    <xf numFmtId="0" fontId="0" fillId="11" borderId="14" xfId="0" applyFont="1" applyFill="1" applyBorder="1" applyAlignment="1">
      <alignment/>
    </xf>
    <xf numFmtId="0" fontId="36" fillId="11" borderId="23" xfId="0" applyFont="1" applyFill="1" applyBorder="1" applyAlignment="1">
      <alignment/>
    </xf>
    <xf numFmtId="0" fontId="36" fillId="11" borderId="14" xfId="0" applyFont="1" applyFill="1" applyBorder="1" applyAlignment="1">
      <alignment horizontal="center"/>
    </xf>
    <xf numFmtId="0" fontId="36" fillId="11" borderId="18" xfId="0" applyFont="1" applyFill="1" applyBorder="1" applyAlignment="1">
      <alignment horizontal="center"/>
    </xf>
    <xf numFmtId="0" fontId="36" fillId="11" borderId="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6" fillId="26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vertical="center" wrapText="1"/>
    </xf>
    <xf numFmtId="0" fontId="36" fillId="29" borderId="11" xfId="0" applyFont="1" applyFill="1" applyBorder="1" applyAlignment="1">
      <alignment horizontal="center" vertical="center" wrapText="1"/>
    </xf>
    <xf numFmtId="0" fontId="36" fillId="29" borderId="0" xfId="0" applyFont="1" applyFill="1" applyBorder="1" applyAlignment="1">
      <alignment horizontal="center" vertical="center" wrapText="1"/>
    </xf>
    <xf numFmtId="0" fontId="36" fillId="29" borderId="14" xfId="0" applyFont="1" applyFill="1" applyBorder="1" applyAlignment="1">
      <alignment horizontal="center" vertical="center" wrapText="1"/>
    </xf>
    <xf numFmtId="0" fontId="36" fillId="16" borderId="0" xfId="0" applyFont="1" applyFill="1" applyAlignment="1">
      <alignment horizontal="center" vertical="center" wrapText="1"/>
    </xf>
    <xf numFmtId="0" fontId="36" fillId="29" borderId="0" xfId="0" applyFont="1" applyFill="1" applyAlignment="1">
      <alignment horizontal="center" vertical="center" wrapText="1"/>
    </xf>
    <xf numFmtId="0" fontId="36" fillId="11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5" fillId="25" borderId="11" xfId="0" applyFont="1" applyFill="1" applyBorder="1" applyAlignment="1">
      <alignment horizontal="center" vertical="top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41" xfId="0" applyFont="1" applyFill="1" applyBorder="1" applyAlignment="1">
      <alignment horizontal="center" vertical="center" wrapText="1"/>
    </xf>
    <xf numFmtId="0" fontId="35" fillId="30" borderId="44" xfId="0" applyFont="1" applyFill="1" applyBorder="1" applyAlignment="1">
      <alignment horizontal="center" vertical="center" wrapText="1"/>
    </xf>
    <xf numFmtId="0" fontId="27" fillId="20" borderId="17" xfId="0" applyFont="1" applyFill="1" applyBorder="1" applyAlignment="1">
      <alignment horizontal="center" vertical="center"/>
    </xf>
    <xf numFmtId="0" fontId="27" fillId="20" borderId="44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left" vertical="top" wrapText="1"/>
    </xf>
    <xf numFmtId="0" fontId="30" fillId="24" borderId="22" xfId="0" applyFont="1" applyFill="1" applyBorder="1" applyAlignment="1">
      <alignment horizontal="left" vertical="top" wrapText="1"/>
    </xf>
    <xf numFmtId="0" fontId="30" fillId="24" borderId="36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27" fillId="22" borderId="16" xfId="0" applyFont="1" applyFill="1" applyBorder="1" applyAlignment="1">
      <alignment horizontal="center" vertical="center" wrapText="1"/>
    </xf>
    <xf numFmtId="0" fontId="27" fillId="22" borderId="24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11" borderId="14" xfId="0" applyFont="1" applyFill="1" applyBorder="1" applyAlignment="1">
      <alignment horizontal="center" vertical="center" wrapText="1"/>
    </xf>
    <xf numFmtId="0" fontId="36" fillId="27" borderId="0" xfId="0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 wrapText="1"/>
    </xf>
    <xf numFmtId="0" fontId="36" fillId="16" borderId="0" xfId="0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center" vertical="center" wrapText="1"/>
    </xf>
    <xf numFmtId="0" fontId="36" fillId="16" borderId="14" xfId="0" applyFont="1" applyFill="1" applyBorder="1" applyAlignment="1">
      <alignment horizontal="center" vertical="center" wrapText="1"/>
    </xf>
    <xf numFmtId="0" fontId="36" fillId="26" borderId="0" xfId="0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36" fillId="27" borderId="12" xfId="0" applyFont="1" applyFill="1" applyBorder="1" applyAlignment="1">
      <alignment horizontal="center" vertical="center" wrapText="1"/>
    </xf>
    <xf numFmtId="0" fontId="36" fillId="27" borderId="15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6" fillId="11" borderId="10" xfId="0" applyFont="1" applyFill="1" applyBorder="1" applyAlignment="1">
      <alignment horizontal="left"/>
    </xf>
    <xf numFmtId="0" fontId="36" fillId="11" borderId="11" xfId="0" applyFont="1" applyFill="1" applyBorder="1" applyAlignment="1">
      <alignment horizontal="left"/>
    </xf>
    <xf numFmtId="0" fontId="36" fillId="11" borderId="12" xfId="0" applyFont="1" applyFill="1" applyBorder="1" applyAlignment="1">
      <alignment horizontal="left"/>
    </xf>
    <xf numFmtId="0" fontId="36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50" fillId="0" borderId="45" xfId="0" applyFont="1" applyFill="1" applyBorder="1" applyAlignment="1">
      <alignment horizontal="left" indent="1"/>
    </xf>
    <xf numFmtId="0" fontId="0" fillId="0" borderId="46" xfId="97" applyFont="1" applyFill="1" applyBorder="1" applyAlignment="1">
      <alignment horizontal="left" vertical="center" indent="1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1" xfId="21"/>
    <cellStyle name="20% - Colore2" xfId="22"/>
    <cellStyle name="20% - Colore3" xfId="23"/>
    <cellStyle name="20% - Colore4" xfId="24"/>
    <cellStyle name="20% - Colore5" xfId="25"/>
    <cellStyle name="20% - Colore6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1" xfId="39"/>
    <cellStyle name="40% - Colore2" xfId="40"/>
    <cellStyle name="40% - Colore3" xfId="41"/>
    <cellStyle name="40% - Colore4" xfId="42"/>
    <cellStyle name="40% - Colore5" xfId="43"/>
    <cellStyle name="40% - Colore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1" xfId="57"/>
    <cellStyle name="60% - Colore2" xfId="58"/>
    <cellStyle name="60% - Colore3" xfId="59"/>
    <cellStyle name="60% - Colore4" xfId="60"/>
    <cellStyle name="60% - Colore5" xfId="61"/>
    <cellStyle name="60% - Colore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Followed Hyperlink" xfId="76"/>
    <cellStyle name="Calcolo" xfId="77"/>
    <cellStyle name="Calculation" xfId="78"/>
    <cellStyle name="Cella collegata" xfId="79"/>
    <cellStyle name="Check Cell" xfId="80"/>
    <cellStyle name="Colore1" xfId="81"/>
    <cellStyle name="Colore2" xfId="82"/>
    <cellStyle name="Colore3" xfId="83"/>
    <cellStyle name="Colore4" xfId="84"/>
    <cellStyle name="Colore5" xfId="85"/>
    <cellStyle name="Colore6" xfId="86"/>
    <cellStyle name="Controlla cella" xfId="87"/>
    <cellStyle name="Data Cell - PerformancePoint" xfId="88"/>
    <cellStyle name="Comma" xfId="89"/>
    <cellStyle name="Comma [0]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Input" xfId="98"/>
    <cellStyle name="Linked Cell" xfId="99"/>
    <cellStyle name="Migliaia [0] 2" xfId="100"/>
    <cellStyle name="Migliaia [0] 3" xfId="101"/>
    <cellStyle name="Migliaia 10" xfId="102"/>
    <cellStyle name="Migliaia 2" xfId="103"/>
    <cellStyle name="Migliaia 2 2" xfId="104"/>
    <cellStyle name="Migliaia 3" xfId="105"/>
    <cellStyle name="Migliaia 4" xfId="106"/>
    <cellStyle name="Migliaia 5" xfId="107"/>
    <cellStyle name="Migliaia 6" xfId="108"/>
    <cellStyle name="Migliaia 7" xfId="109"/>
    <cellStyle name="Migliaia 8" xfId="110"/>
    <cellStyle name="Migliaia 9" xfId="111"/>
    <cellStyle name="Neutral" xfId="112"/>
    <cellStyle name="Neutro" xfId="113"/>
    <cellStyle name="Non valido" xfId="114"/>
    <cellStyle name="Normale 2" xfId="115"/>
    <cellStyle name="Nota" xfId="116"/>
    <cellStyle name="Note" xfId="117"/>
    <cellStyle name="Output" xfId="118"/>
    <cellStyle name="Percent" xfId="119"/>
    <cellStyle name="Testo avviso" xfId="120"/>
    <cellStyle name="Testo descrittivo" xfId="121"/>
    <cellStyle name="Title" xfId="122"/>
    <cellStyle name="Titolo" xfId="123"/>
    <cellStyle name="Titolo 1" xfId="124"/>
    <cellStyle name="Titolo 2" xfId="125"/>
    <cellStyle name="Titolo 3" xfId="126"/>
    <cellStyle name="Titolo 4" xfId="127"/>
    <cellStyle name="Total" xfId="128"/>
    <cellStyle name="Totale" xfId="129"/>
    <cellStyle name="Valido" xfId="130"/>
    <cellStyle name="Currency" xfId="131"/>
    <cellStyle name="Currency [0]" xfId="132"/>
    <cellStyle name="Warning Text" xfId="133"/>
    <cellStyle name="Акцент1" xfId="134"/>
    <cellStyle name="Акцент2" xfId="135"/>
    <cellStyle name="Акцент3" xfId="136"/>
    <cellStyle name="Акцент4" xfId="137"/>
    <cellStyle name="Акцент5" xfId="138"/>
    <cellStyle name="Акцент6" xfId="139"/>
    <cellStyle name="Ввод " xfId="140"/>
    <cellStyle name="Вывод" xfId="141"/>
    <cellStyle name="Вычисление" xfId="142"/>
    <cellStyle name="Заголовок 1" xfId="143"/>
    <cellStyle name="Заголовок 2" xfId="144"/>
    <cellStyle name="Заголовок 3" xfId="145"/>
    <cellStyle name="Заголовок 4" xfId="146"/>
    <cellStyle name="Итог" xfId="147"/>
    <cellStyle name="Контрольная ячейка" xfId="148"/>
    <cellStyle name="Название" xfId="149"/>
    <cellStyle name="Нейтральный" xfId="150"/>
    <cellStyle name="Плохой" xfId="151"/>
    <cellStyle name="Пояснение" xfId="152"/>
    <cellStyle name="Примечание" xfId="153"/>
    <cellStyle name="Связанная ячейка" xfId="154"/>
    <cellStyle name="Текст предупреждения" xfId="155"/>
    <cellStyle name="Хороший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11</xdr:row>
      <xdr:rowOff>142875</xdr:rowOff>
    </xdr:from>
    <xdr:to>
      <xdr:col>3</xdr:col>
      <xdr:colOff>914400</xdr:colOff>
      <xdr:row>11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8858250"/>
          <a:ext cx="3781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32</xdr:row>
      <xdr:rowOff>152400</xdr:rowOff>
    </xdr:from>
    <xdr:to>
      <xdr:col>3</xdr:col>
      <xdr:colOff>904875</xdr:colOff>
      <xdr:row>32</xdr:row>
      <xdr:rowOff>647700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0735925"/>
          <a:ext cx="3743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37</xdr:row>
      <xdr:rowOff>104775</xdr:rowOff>
    </xdr:from>
    <xdr:to>
      <xdr:col>3</xdr:col>
      <xdr:colOff>847725</xdr:colOff>
      <xdr:row>37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24241125"/>
          <a:ext cx="3667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95250</xdr:rowOff>
    </xdr:from>
    <xdr:to>
      <xdr:col>3</xdr:col>
      <xdr:colOff>504825</xdr:colOff>
      <xdr:row>16</xdr:row>
      <xdr:rowOff>619125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11887200"/>
          <a:ext cx="3390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48</xdr:row>
      <xdr:rowOff>180975</xdr:rowOff>
    </xdr:from>
    <xdr:to>
      <xdr:col>8</xdr:col>
      <xdr:colOff>5267325</xdr:colOff>
      <xdr:row>48</xdr:row>
      <xdr:rowOff>904875</xdr:rowOff>
    </xdr:to>
    <xdr:sp>
      <xdr:nvSpPr>
        <xdr:cNvPr id="5" name="AutoShape 5"/>
        <xdr:cNvSpPr>
          <a:spLocks/>
        </xdr:cNvSpPr>
      </xdr:nvSpPr>
      <xdr:spPr>
        <a:xfrm rot="16200000">
          <a:off x="1219200" y="29289375"/>
          <a:ext cx="3045142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695325</xdr:rowOff>
    </xdr:from>
    <xdr:to>
      <xdr:col>10</xdr:col>
      <xdr:colOff>0</xdr:colOff>
      <xdr:row>49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32299275" y="28460700"/>
          <a:ext cx="0" cy="1790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Conferma del tasso di crescita organica medio annuo del </a:t>
          </a:r>
          <a:r>
            <a:rPr lang="en-US" cap="none" sz="2000" b="1" i="0" u="none" baseline="0">
              <a:solidFill>
                <a:srgbClr val="DD0806"/>
              </a:solidFill>
            </a:rPr>
            <a:t>3%</a:t>
          </a:r>
          <a:r>
            <a:rPr lang="en-US" cap="none" sz="1400" b="1" i="0" u="none" baseline="0">
              <a:solidFill>
                <a:srgbClr val="000000"/>
              </a:solidFill>
            </a:rPr>
            <a:t> nell'Upstream</a:t>
          </a:r>
        </a:p>
      </xdr:txBody>
    </xdr:sp>
    <xdr:clientData/>
  </xdr:twoCellAnchor>
  <xdr:twoCellAnchor>
    <xdr:from>
      <xdr:col>10</xdr:col>
      <xdr:colOff>0</xdr:colOff>
      <xdr:row>47</xdr:row>
      <xdr:rowOff>695325</xdr:rowOff>
    </xdr:from>
    <xdr:to>
      <xdr:col>10</xdr:col>
      <xdr:colOff>0</xdr:colOff>
      <xdr:row>49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32299275" y="28460700"/>
          <a:ext cx="0" cy="1771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Cost saving totale di </a:t>
          </a:r>
          <a:r>
            <a:rPr lang="en-US" cap="none" sz="2000" b="1" i="0" u="none" baseline="0">
              <a:solidFill>
                <a:srgbClr val="DD0806"/>
              </a:solidFill>
            </a:rPr>
            <a:t>€1,7</a:t>
          </a:r>
          <a:r>
            <a:rPr lang="en-US" cap="none" sz="1400" b="1" i="0" u="none" baseline="0">
              <a:solidFill>
                <a:srgbClr val="000000"/>
              </a:solidFill>
            </a:rPr>
            <a:t> miliardi entro il 2017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0</xdr:colOff>
      <xdr:row>15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171575" y="8715375"/>
          <a:ext cx="30527625" cy="2933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9</xdr:col>
      <xdr:colOff>0</xdr:colOff>
      <xdr:row>31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171575" y="18021300"/>
          <a:ext cx="30527625" cy="234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9</xdr:col>
      <xdr:colOff>0</xdr:colOff>
      <xdr:row>36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171575" y="20583525"/>
          <a:ext cx="30527625" cy="3390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9</xdr:col>
      <xdr:colOff>0</xdr:colOff>
      <xdr:row>43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71575" y="24136350"/>
          <a:ext cx="30527625" cy="3457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9</xdr:col>
      <xdr:colOff>0</xdr:colOff>
      <xdr:row>26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171575" y="15163800"/>
          <a:ext cx="305276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9</xdr:col>
      <xdr:colOff>0</xdr:colOff>
      <xdr:row>20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171575" y="11791950"/>
          <a:ext cx="30527625" cy="3181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9</xdr:col>
      <xdr:colOff>0</xdr:colOff>
      <xdr:row>50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171575" y="30165675"/>
          <a:ext cx="305276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9</xdr:col>
      <xdr:colOff>0</xdr:colOff>
      <xdr:row>48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171575" y="27765375"/>
          <a:ext cx="3052762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38100</xdr:colOff>
      <xdr:row>21</xdr:row>
      <xdr:rowOff>123825</xdr:rowOff>
    </xdr:from>
    <xdr:to>
      <xdr:col>3</xdr:col>
      <xdr:colOff>1047750</xdr:colOff>
      <xdr:row>21</xdr:row>
      <xdr:rowOff>647700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9675" y="15287625"/>
          <a:ext cx="3895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27</xdr:row>
      <xdr:rowOff>104775</xdr:rowOff>
    </xdr:from>
    <xdr:to>
      <xdr:col>3</xdr:col>
      <xdr:colOff>914400</xdr:colOff>
      <xdr:row>27</xdr:row>
      <xdr:rowOff>609600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0625" y="18126075"/>
          <a:ext cx="3781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4</xdr:col>
      <xdr:colOff>28575</xdr:colOff>
      <xdr:row>10</xdr:row>
      <xdr:rowOff>0</xdr:rowOff>
    </xdr:to>
    <xdr:sp>
      <xdr:nvSpPr>
        <xdr:cNvPr id="18" name="Line 18"/>
        <xdr:cNvSpPr>
          <a:spLocks/>
        </xdr:cNvSpPr>
      </xdr:nvSpPr>
      <xdr:spPr>
        <a:xfrm>
          <a:off x="4057650" y="7000875"/>
          <a:ext cx="119062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1057275</xdr:rowOff>
    </xdr:from>
    <xdr:to>
      <xdr:col>5</xdr:col>
      <xdr:colOff>19050</xdr:colOff>
      <xdr:row>10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5219700" y="2552700"/>
          <a:ext cx="5314950" cy="6010275"/>
        </a:xfrm>
        <a:prstGeom prst="upArrowCallou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1057275</xdr:rowOff>
    </xdr:from>
    <xdr:to>
      <xdr:col>6</xdr:col>
      <xdr:colOff>19050</xdr:colOff>
      <xdr:row>10</xdr:row>
      <xdr:rowOff>9525</xdr:rowOff>
    </xdr:to>
    <xdr:sp>
      <xdr:nvSpPr>
        <xdr:cNvPr id="20" name="AutoShape 20"/>
        <xdr:cNvSpPr>
          <a:spLocks/>
        </xdr:cNvSpPr>
      </xdr:nvSpPr>
      <xdr:spPr>
        <a:xfrm>
          <a:off x="10515600" y="2552700"/>
          <a:ext cx="5314950" cy="6010275"/>
        </a:xfrm>
        <a:prstGeom prst="upArrowCallou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1057275</xdr:rowOff>
    </xdr:from>
    <xdr:to>
      <xdr:col>7</xdr:col>
      <xdr:colOff>19050</xdr:colOff>
      <xdr:row>10</xdr:row>
      <xdr:rowOff>9525</xdr:rowOff>
    </xdr:to>
    <xdr:sp>
      <xdr:nvSpPr>
        <xdr:cNvPr id="21" name="AutoShape 21"/>
        <xdr:cNvSpPr>
          <a:spLocks/>
        </xdr:cNvSpPr>
      </xdr:nvSpPr>
      <xdr:spPr>
        <a:xfrm>
          <a:off x="15811500" y="2552700"/>
          <a:ext cx="5314950" cy="6010275"/>
        </a:xfrm>
        <a:prstGeom prst="upArrowCallou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1057275</xdr:rowOff>
    </xdr:from>
    <xdr:to>
      <xdr:col>8</xdr:col>
      <xdr:colOff>19050</xdr:colOff>
      <xdr:row>10</xdr:row>
      <xdr:rowOff>9525</xdr:rowOff>
    </xdr:to>
    <xdr:sp>
      <xdr:nvSpPr>
        <xdr:cNvPr id="22" name="AutoShape 22"/>
        <xdr:cNvSpPr>
          <a:spLocks/>
        </xdr:cNvSpPr>
      </xdr:nvSpPr>
      <xdr:spPr>
        <a:xfrm>
          <a:off x="21107400" y="2552700"/>
          <a:ext cx="5314950" cy="6010275"/>
        </a:xfrm>
        <a:prstGeom prst="upArrowCallou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1057275</xdr:rowOff>
    </xdr:from>
    <xdr:to>
      <xdr:col>9</xdr:col>
      <xdr:colOff>19050</xdr:colOff>
      <xdr:row>10</xdr:row>
      <xdr:rowOff>9525</xdr:rowOff>
    </xdr:to>
    <xdr:sp>
      <xdr:nvSpPr>
        <xdr:cNvPr id="23" name="AutoShape 23"/>
        <xdr:cNvSpPr>
          <a:spLocks/>
        </xdr:cNvSpPr>
      </xdr:nvSpPr>
      <xdr:spPr>
        <a:xfrm>
          <a:off x="26403300" y="2552700"/>
          <a:ext cx="5314950" cy="6010275"/>
        </a:xfrm>
        <a:prstGeom prst="upArrowCallou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71.421875" style="0" customWidth="1"/>
  </cols>
  <sheetData>
    <row r="1" spans="1:2" ht="30.75" thickBot="1">
      <c r="A1" s="307" t="s">
        <v>319</v>
      </c>
      <c r="B1" s="257"/>
    </row>
    <row r="2" spans="1:2" ht="20.25">
      <c r="A2" s="308" t="s">
        <v>320</v>
      </c>
      <c r="B2" s="258"/>
    </row>
    <row r="3" spans="1:2" ht="20.25">
      <c r="A3" s="308" t="s">
        <v>321</v>
      </c>
      <c r="B3" s="258"/>
    </row>
  </sheetData>
  <hyperlinks>
    <hyperlink ref="A2" location="'performance integrata'!$A$1" display="performance integrata"/>
    <hyperlink ref="A3" location="'Altri KPI SOST'!$A$1" display="Altri KPI SOST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9"/>
  <sheetViews>
    <sheetView zoomScale="30" zoomScaleNormal="30" zoomScaleSheetLayoutView="25" workbookViewId="0" topLeftCell="A1">
      <selection activeCell="B4" sqref="B4:J52"/>
    </sheetView>
  </sheetViews>
  <sheetFormatPr defaultColWidth="9.140625" defaultRowHeight="12.75"/>
  <cols>
    <col min="1" max="1" width="9.140625" style="3" customWidth="1"/>
    <col min="2" max="2" width="8.421875" style="1" customWidth="1"/>
    <col min="3" max="3" width="43.28125" style="3" customWidth="1"/>
    <col min="4" max="4" width="17.421875" style="3" customWidth="1"/>
    <col min="5" max="9" width="79.421875" style="5" customWidth="1"/>
    <col min="10" max="10" width="9.00390625" style="5" customWidth="1"/>
    <col min="11" max="16384" width="9.140625" style="3" customWidth="1"/>
  </cols>
  <sheetData>
    <row r="2" spans="3:10" ht="13.5">
      <c r="C2" s="1"/>
      <c r="D2" s="1"/>
      <c r="E2" s="2"/>
      <c r="F2" s="2"/>
      <c r="G2" s="2"/>
      <c r="H2" s="2"/>
      <c r="I2" s="2"/>
      <c r="J2" s="2"/>
    </row>
    <row r="3" spans="3:10" ht="13.5">
      <c r="C3" s="1"/>
      <c r="D3" s="1"/>
      <c r="E3" s="2"/>
      <c r="F3" s="2"/>
      <c r="G3" s="2"/>
      <c r="H3" s="2"/>
      <c r="I3" s="2"/>
      <c r="J3" s="2"/>
    </row>
    <row r="4" spans="3:10" ht="78" customHeight="1">
      <c r="C4" s="4" t="s">
        <v>80</v>
      </c>
      <c r="D4" s="1"/>
      <c r="E4" s="2"/>
      <c r="G4" s="4" t="s">
        <v>0</v>
      </c>
      <c r="H4" s="2"/>
      <c r="I4" s="2"/>
      <c r="J4" s="2"/>
    </row>
    <row r="5" spans="2:10" ht="152.25" customHeight="1">
      <c r="B5" s="6"/>
      <c r="C5" s="7"/>
      <c r="D5" s="7"/>
      <c r="E5" s="259" t="s">
        <v>1</v>
      </c>
      <c r="F5" s="259"/>
      <c r="G5" s="259"/>
      <c r="H5" s="259"/>
      <c r="I5" s="259"/>
      <c r="J5" s="8"/>
    </row>
    <row r="6" spans="2:10" ht="87.75" customHeight="1">
      <c r="B6" s="9"/>
      <c r="C6" s="10"/>
      <c r="D6" s="10"/>
      <c r="E6" s="11"/>
      <c r="F6" s="11"/>
      <c r="G6" s="11"/>
      <c r="H6" s="11"/>
      <c r="I6" s="11"/>
      <c r="J6" s="12"/>
    </row>
    <row r="7" spans="2:10" s="16" customFormat="1" ht="193.5" customHeight="1">
      <c r="B7" s="9"/>
      <c r="C7" s="13"/>
      <c r="D7" s="14" t="s">
        <v>2</v>
      </c>
      <c r="E7" s="269" t="s">
        <v>3</v>
      </c>
      <c r="F7" s="269" t="s">
        <v>4</v>
      </c>
      <c r="G7" s="269" t="s">
        <v>5</v>
      </c>
      <c r="H7" s="269" t="s">
        <v>6</v>
      </c>
      <c r="I7" s="269" t="s">
        <v>7</v>
      </c>
      <c r="J7" s="15"/>
    </row>
    <row r="8" spans="2:10" s="16" customFormat="1" ht="122.25" customHeight="1">
      <c r="B8" s="9"/>
      <c r="C8" s="17" t="s">
        <v>8</v>
      </c>
      <c r="D8" s="18"/>
      <c r="E8" s="270"/>
      <c r="F8" s="270"/>
      <c r="G8" s="270"/>
      <c r="H8" s="270"/>
      <c r="I8" s="270"/>
      <c r="J8" s="15"/>
    </row>
    <row r="9" spans="2:10" ht="13.5" hidden="1">
      <c r="B9" s="9"/>
      <c r="C9" s="19"/>
      <c r="D9" s="19"/>
      <c r="E9" s="19"/>
      <c r="F9" s="19"/>
      <c r="G9" s="19"/>
      <c r="H9" s="19"/>
      <c r="I9" s="19"/>
      <c r="J9" s="20"/>
    </row>
    <row r="10" spans="2:10" ht="12.75" customHeight="1" hidden="1">
      <c r="B10" s="9"/>
      <c r="C10" s="19"/>
      <c r="D10" s="19"/>
      <c r="E10" s="19"/>
      <c r="F10" s="19"/>
      <c r="G10" s="19"/>
      <c r="H10" s="19"/>
      <c r="I10" s="19"/>
      <c r="J10" s="12"/>
    </row>
    <row r="11" spans="2:10" ht="12.75" customHeight="1" thickBot="1">
      <c r="B11" s="9"/>
      <c r="C11" s="19"/>
      <c r="D11" s="19"/>
      <c r="E11" s="19"/>
      <c r="F11" s="19"/>
      <c r="G11" s="19"/>
      <c r="H11" s="19"/>
      <c r="I11" s="19"/>
      <c r="J11" s="12"/>
    </row>
    <row r="12" spans="2:10" ht="57.75" customHeight="1" thickTop="1">
      <c r="B12" s="9"/>
      <c r="C12" s="21"/>
      <c r="D12" s="22"/>
      <c r="E12" s="23" t="s">
        <v>9</v>
      </c>
      <c r="F12" s="24" t="s">
        <v>10</v>
      </c>
      <c r="G12" s="24" t="s">
        <v>11</v>
      </c>
      <c r="H12" s="24" t="s">
        <v>12</v>
      </c>
      <c r="I12" s="265" t="s">
        <v>13</v>
      </c>
      <c r="J12" s="20"/>
    </row>
    <row r="13" spans="2:10" ht="30">
      <c r="B13" s="9"/>
      <c r="C13" s="25"/>
      <c r="D13" s="1"/>
      <c r="E13" s="26" t="s">
        <v>14</v>
      </c>
      <c r="F13" s="26" t="s">
        <v>15</v>
      </c>
      <c r="G13" s="26" t="s">
        <v>12</v>
      </c>
      <c r="H13" s="27" t="s">
        <v>16</v>
      </c>
      <c r="I13" s="266"/>
      <c r="J13" s="20"/>
    </row>
    <row r="14" spans="2:10" ht="60">
      <c r="B14" s="9"/>
      <c r="C14" s="28"/>
      <c r="D14" s="1"/>
      <c r="E14" s="27"/>
      <c r="F14" s="27" t="s">
        <v>17</v>
      </c>
      <c r="G14" s="26"/>
      <c r="H14" s="26"/>
      <c r="I14" s="26" t="s">
        <v>18</v>
      </c>
      <c r="J14" s="20"/>
    </row>
    <row r="15" spans="2:10" ht="83.25" customHeight="1">
      <c r="B15" s="9"/>
      <c r="C15" s="29"/>
      <c r="D15" s="30"/>
      <c r="E15" s="31"/>
      <c r="F15" s="27"/>
      <c r="G15" s="32"/>
      <c r="H15" s="32"/>
      <c r="I15" s="32"/>
      <c r="J15" s="20"/>
    </row>
    <row r="16" spans="2:10" ht="11.25" customHeight="1" thickBot="1">
      <c r="B16" s="9"/>
      <c r="C16" s="13"/>
      <c r="D16" s="33"/>
      <c r="E16" s="34"/>
      <c r="F16" s="34"/>
      <c r="G16" s="34"/>
      <c r="H16" s="34"/>
      <c r="I16" s="34"/>
      <c r="J16" s="20"/>
    </row>
    <row r="17" spans="2:10" ht="100.5" customHeight="1" thickTop="1">
      <c r="B17" s="9"/>
      <c r="C17" s="35"/>
      <c r="D17" s="36"/>
      <c r="E17" s="37" t="s">
        <v>19</v>
      </c>
      <c r="F17" s="38" t="s">
        <v>81</v>
      </c>
      <c r="G17" s="37" t="s">
        <v>20</v>
      </c>
      <c r="H17" s="38" t="s">
        <v>21</v>
      </c>
      <c r="I17" s="38"/>
      <c r="J17" s="20"/>
    </row>
    <row r="18" spans="2:10" ht="60">
      <c r="B18" s="9"/>
      <c r="C18" s="25"/>
      <c r="D18" s="1"/>
      <c r="E18" s="27" t="s">
        <v>22</v>
      </c>
      <c r="F18" s="26" t="s">
        <v>23</v>
      </c>
      <c r="G18" s="26" t="s">
        <v>24</v>
      </c>
      <c r="H18" s="26" t="s">
        <v>25</v>
      </c>
      <c r="I18" s="26"/>
      <c r="J18" s="20"/>
    </row>
    <row r="19" spans="2:10" ht="30">
      <c r="B19" s="9"/>
      <c r="C19" s="25"/>
      <c r="D19" s="1"/>
      <c r="E19" s="27" t="s">
        <v>26</v>
      </c>
      <c r="F19" s="26"/>
      <c r="G19" s="26" t="s">
        <v>21</v>
      </c>
      <c r="H19" s="26"/>
      <c r="I19" s="26"/>
      <c r="J19" s="20"/>
    </row>
    <row r="20" spans="2:10" ht="60">
      <c r="B20" s="9"/>
      <c r="C20" s="29"/>
      <c r="D20" s="30"/>
      <c r="E20" s="31" t="s">
        <v>27</v>
      </c>
      <c r="F20" s="32"/>
      <c r="G20" s="32"/>
      <c r="H20" s="32"/>
      <c r="I20" s="32"/>
      <c r="J20" s="20"/>
    </row>
    <row r="21" spans="2:10" ht="15" customHeight="1" thickBot="1">
      <c r="B21" s="9"/>
      <c r="C21" s="13"/>
      <c r="D21" s="33"/>
      <c r="E21" s="34"/>
      <c r="F21" s="34"/>
      <c r="G21" s="34"/>
      <c r="H21" s="34"/>
      <c r="I21" s="34"/>
      <c r="J21" s="20"/>
    </row>
    <row r="22" spans="2:10" ht="57.75" customHeight="1" thickTop="1">
      <c r="B22" s="9"/>
      <c r="C22" s="39"/>
      <c r="D22" s="40"/>
      <c r="E22" s="41" t="s">
        <v>28</v>
      </c>
      <c r="F22" s="42" t="s">
        <v>29</v>
      </c>
      <c r="G22" s="42" t="s">
        <v>30</v>
      </c>
      <c r="H22" s="42" t="s">
        <v>30</v>
      </c>
      <c r="I22" s="42" t="s">
        <v>31</v>
      </c>
      <c r="J22" s="20"/>
    </row>
    <row r="23" spans="2:10" ht="60">
      <c r="B23" s="9"/>
      <c r="C23" s="25"/>
      <c r="D23" s="1"/>
      <c r="E23" s="27" t="s">
        <v>32</v>
      </c>
      <c r="F23" s="26" t="s">
        <v>33</v>
      </c>
      <c r="G23" s="26" t="s">
        <v>34</v>
      </c>
      <c r="H23" s="26" t="s">
        <v>35</v>
      </c>
      <c r="I23" s="26"/>
      <c r="J23" s="20"/>
    </row>
    <row r="24" spans="2:10" ht="30">
      <c r="B24" s="9"/>
      <c r="C24" s="25"/>
      <c r="D24" s="1"/>
      <c r="E24" s="27" t="s">
        <v>36</v>
      </c>
      <c r="F24" s="26"/>
      <c r="G24" s="26"/>
      <c r="H24" s="26"/>
      <c r="I24" s="26"/>
      <c r="J24" s="20"/>
    </row>
    <row r="25" spans="2:10" ht="30">
      <c r="B25" s="9"/>
      <c r="C25" s="25"/>
      <c r="D25" s="1"/>
      <c r="E25" s="27" t="s">
        <v>37</v>
      </c>
      <c r="F25" s="26"/>
      <c r="G25" s="26"/>
      <c r="H25" s="26"/>
      <c r="I25" s="26"/>
      <c r="J25" s="20"/>
    </row>
    <row r="26" spans="2:10" ht="30.75" customHeight="1">
      <c r="B26" s="9"/>
      <c r="C26" s="29"/>
      <c r="D26" s="30"/>
      <c r="E26" s="31" t="s">
        <v>38</v>
      </c>
      <c r="F26" s="32"/>
      <c r="G26" s="32"/>
      <c r="H26" s="32"/>
      <c r="I26" s="32"/>
      <c r="J26" s="20"/>
    </row>
    <row r="27" spans="2:10" ht="16.5" customHeight="1" thickBot="1">
      <c r="B27" s="9"/>
      <c r="C27" s="13"/>
      <c r="D27" s="33"/>
      <c r="E27" s="34"/>
      <c r="F27" s="34"/>
      <c r="G27" s="34"/>
      <c r="H27" s="34"/>
      <c r="I27" s="34"/>
      <c r="J27" s="20"/>
    </row>
    <row r="28" spans="2:10" ht="64.5" customHeight="1" thickTop="1">
      <c r="B28" s="9"/>
      <c r="C28" s="43"/>
      <c r="D28" s="44"/>
      <c r="E28" s="45" t="s">
        <v>39</v>
      </c>
      <c r="F28" s="46" t="s">
        <v>40</v>
      </c>
      <c r="G28" s="46" t="s">
        <v>41</v>
      </c>
      <c r="H28" s="46" t="s">
        <v>41</v>
      </c>
      <c r="I28" s="46" t="s">
        <v>42</v>
      </c>
      <c r="J28" s="20"/>
    </row>
    <row r="29" spans="2:10" ht="60">
      <c r="B29" s="9"/>
      <c r="C29" s="28"/>
      <c r="D29" s="1"/>
      <c r="E29" s="47" t="s">
        <v>43</v>
      </c>
      <c r="F29" s="48" t="s">
        <v>44</v>
      </c>
      <c r="G29" s="48" t="s">
        <v>45</v>
      </c>
      <c r="H29" s="48" t="s">
        <v>46</v>
      </c>
      <c r="I29" s="48"/>
      <c r="J29" s="20"/>
    </row>
    <row r="30" spans="2:10" ht="30">
      <c r="B30" s="9"/>
      <c r="C30" s="25"/>
      <c r="D30" s="1"/>
      <c r="E30" s="47" t="s">
        <v>47</v>
      </c>
      <c r="F30" s="48" t="s">
        <v>48</v>
      </c>
      <c r="G30" s="48" t="s">
        <v>49</v>
      </c>
      <c r="H30" s="48" t="s">
        <v>50</v>
      </c>
      <c r="I30" s="48"/>
      <c r="J30" s="20"/>
    </row>
    <row r="31" spans="2:10" ht="30">
      <c r="B31" s="9"/>
      <c r="C31" s="49"/>
      <c r="D31" s="30"/>
      <c r="E31" s="50"/>
      <c r="F31" s="51" t="s">
        <v>51</v>
      </c>
      <c r="G31" s="51" t="s">
        <v>52</v>
      </c>
      <c r="H31" s="51"/>
      <c r="I31" s="51"/>
      <c r="J31" s="20"/>
    </row>
    <row r="32" spans="2:10" ht="17.25" customHeight="1" thickBot="1">
      <c r="B32" s="9"/>
      <c r="C32" s="33"/>
      <c r="D32" s="33"/>
      <c r="E32" s="34"/>
      <c r="F32" s="34"/>
      <c r="G32" s="34"/>
      <c r="H32" s="34"/>
      <c r="I32" s="34"/>
      <c r="J32" s="20"/>
    </row>
    <row r="33" spans="2:10" ht="87" customHeight="1" thickTop="1">
      <c r="B33" s="9"/>
      <c r="C33" s="52"/>
      <c r="D33" s="53"/>
      <c r="E33" s="54" t="s">
        <v>53</v>
      </c>
      <c r="F33" s="54" t="s">
        <v>54</v>
      </c>
      <c r="G33" s="54" t="s">
        <v>53</v>
      </c>
      <c r="H33" s="267" t="s">
        <v>55</v>
      </c>
      <c r="I33" s="54"/>
      <c r="J33" s="20"/>
    </row>
    <row r="34" spans="2:10" ht="90">
      <c r="B34" s="9"/>
      <c r="C34" s="28"/>
      <c r="D34" s="1"/>
      <c r="E34" s="48" t="s">
        <v>55</v>
      </c>
      <c r="F34" s="48" t="s">
        <v>56</v>
      </c>
      <c r="G34" s="48" t="s">
        <v>57</v>
      </c>
      <c r="H34" s="268"/>
      <c r="I34" s="48"/>
      <c r="J34" s="20"/>
    </row>
    <row r="35" spans="2:10" ht="60">
      <c r="B35" s="9"/>
      <c r="C35" s="25"/>
      <c r="D35" s="1"/>
      <c r="E35" s="47" t="s">
        <v>58</v>
      </c>
      <c r="F35" s="48"/>
      <c r="G35" s="48" t="s">
        <v>59</v>
      </c>
      <c r="H35" s="48" t="s">
        <v>60</v>
      </c>
      <c r="I35" s="48"/>
      <c r="J35" s="20"/>
    </row>
    <row r="36" spans="2:10" ht="30">
      <c r="B36" s="9"/>
      <c r="C36" s="49"/>
      <c r="D36" s="30"/>
      <c r="E36" s="50"/>
      <c r="F36" s="51"/>
      <c r="G36" s="51"/>
      <c r="H36" s="51"/>
      <c r="I36" s="51"/>
      <c r="J36" s="20"/>
    </row>
    <row r="37" spans="2:10" ht="12.75" customHeight="1" thickBot="1">
      <c r="B37" s="9"/>
      <c r="C37" s="33"/>
      <c r="D37" s="33"/>
      <c r="E37" s="34"/>
      <c r="F37" s="34"/>
      <c r="G37" s="34"/>
      <c r="H37" s="34"/>
      <c r="I37" s="34"/>
      <c r="J37" s="20"/>
    </row>
    <row r="38" spans="2:10" ht="62.25" customHeight="1" thickTop="1">
      <c r="B38" s="9"/>
      <c r="C38" s="55"/>
      <c r="D38" s="56"/>
      <c r="E38" s="57" t="s">
        <v>61</v>
      </c>
      <c r="F38" s="57" t="s">
        <v>61</v>
      </c>
      <c r="G38" s="57" t="s">
        <v>61</v>
      </c>
      <c r="H38" s="57" t="s">
        <v>61</v>
      </c>
      <c r="I38" s="57"/>
      <c r="J38" s="20"/>
    </row>
    <row r="39" spans="2:10" ht="60">
      <c r="B39" s="9"/>
      <c r="C39" s="25"/>
      <c r="D39" s="1"/>
      <c r="E39" s="48" t="s">
        <v>62</v>
      </c>
      <c r="F39" s="48" t="s">
        <v>63</v>
      </c>
      <c r="G39" s="48" t="s">
        <v>64</v>
      </c>
      <c r="H39" s="48" t="s">
        <v>65</v>
      </c>
      <c r="I39" s="48"/>
      <c r="J39" s="20"/>
    </row>
    <row r="40" spans="2:10" ht="60">
      <c r="B40" s="9"/>
      <c r="C40" s="25"/>
      <c r="D40" s="1"/>
      <c r="E40" s="47" t="s">
        <v>66</v>
      </c>
      <c r="F40" s="48" t="s">
        <v>39</v>
      </c>
      <c r="G40" s="48" t="s">
        <v>66</v>
      </c>
      <c r="H40" s="48" t="s">
        <v>67</v>
      </c>
      <c r="I40" s="48"/>
      <c r="J40" s="20"/>
    </row>
    <row r="41" spans="2:10" ht="30">
      <c r="B41" s="9"/>
      <c r="C41" s="25"/>
      <c r="D41" s="1"/>
      <c r="E41" s="47" t="s">
        <v>68</v>
      </c>
      <c r="F41" s="48" t="s">
        <v>69</v>
      </c>
      <c r="G41" s="48" t="s">
        <v>70</v>
      </c>
      <c r="H41" s="48" t="s">
        <v>71</v>
      </c>
      <c r="I41" s="48"/>
      <c r="J41" s="20"/>
    </row>
    <row r="42" spans="2:10" ht="30">
      <c r="B42" s="9"/>
      <c r="C42" s="25"/>
      <c r="D42" s="1"/>
      <c r="E42" s="47"/>
      <c r="F42" s="48"/>
      <c r="G42" s="48"/>
      <c r="H42" s="48" t="s">
        <v>64</v>
      </c>
      <c r="I42" s="48"/>
      <c r="J42" s="20"/>
    </row>
    <row r="43" spans="2:10" ht="30">
      <c r="B43" s="9"/>
      <c r="C43" s="29"/>
      <c r="D43" s="30"/>
      <c r="E43" s="58"/>
      <c r="F43" s="48"/>
      <c r="G43" s="51"/>
      <c r="H43" s="51" t="s">
        <v>72</v>
      </c>
      <c r="I43" s="51"/>
      <c r="J43" s="20"/>
    </row>
    <row r="44" spans="2:10" ht="28.5" hidden="1">
      <c r="B44" s="9"/>
      <c r="C44" s="33"/>
      <c r="D44" s="33"/>
      <c r="E44" s="59"/>
      <c r="F44" s="59"/>
      <c r="G44" s="59"/>
      <c r="H44" s="59"/>
      <c r="I44" s="59"/>
      <c r="J44" s="20"/>
    </row>
    <row r="45" spans="2:10" ht="28.5" hidden="1">
      <c r="B45" s="9"/>
      <c r="C45" s="33"/>
      <c r="D45" s="33"/>
      <c r="E45" s="59"/>
      <c r="F45" s="59"/>
      <c r="G45" s="59"/>
      <c r="H45" s="59"/>
      <c r="I45" s="59"/>
      <c r="J45" s="20"/>
    </row>
    <row r="46" spans="2:10" ht="24" hidden="1">
      <c r="B46" s="9"/>
      <c r="C46" s="33"/>
      <c r="D46" s="33"/>
      <c r="E46" s="60"/>
      <c r="F46" s="60"/>
      <c r="G46" s="60"/>
      <c r="H46" s="60"/>
      <c r="I46" s="60"/>
      <c r="J46" s="12"/>
    </row>
    <row r="47" spans="2:10" ht="13.5" customHeight="1">
      <c r="B47" s="9"/>
      <c r="C47" s="33"/>
      <c r="D47" s="33"/>
      <c r="E47" s="60"/>
      <c r="F47" s="60"/>
      <c r="G47" s="60"/>
      <c r="H47" s="60"/>
      <c r="I47" s="60"/>
      <c r="J47" s="12"/>
    </row>
    <row r="48" spans="2:10" ht="105.75" customHeight="1">
      <c r="B48" s="9"/>
      <c r="C48" s="263" t="s">
        <v>73</v>
      </c>
      <c r="D48" s="264"/>
      <c r="E48" s="61" t="s">
        <v>74</v>
      </c>
      <c r="F48" s="62" t="s">
        <v>75</v>
      </c>
      <c r="G48" s="63" t="s">
        <v>76</v>
      </c>
      <c r="H48" s="62" t="s">
        <v>77</v>
      </c>
      <c r="I48" s="61" t="s">
        <v>78</v>
      </c>
      <c r="J48" s="12"/>
    </row>
    <row r="49" spans="2:10" ht="83.25" customHeight="1">
      <c r="B49" s="9"/>
      <c r="C49" s="19"/>
      <c r="D49" s="19"/>
      <c r="E49" s="19"/>
      <c r="F49" s="19"/>
      <c r="G49" s="19"/>
      <c r="H49" s="19"/>
      <c r="I49" s="19"/>
      <c r="J49" s="12"/>
    </row>
    <row r="50" spans="2:10" ht="63.75" customHeight="1">
      <c r="B50" s="9"/>
      <c r="C50" s="260" t="s">
        <v>79</v>
      </c>
      <c r="D50" s="261"/>
      <c r="E50" s="261"/>
      <c r="F50" s="261"/>
      <c r="G50" s="261"/>
      <c r="H50" s="261"/>
      <c r="I50" s="262"/>
      <c r="J50" s="12"/>
    </row>
    <row r="51" spans="2:10" ht="13.5">
      <c r="B51" s="64"/>
      <c r="C51" s="65"/>
      <c r="D51" s="65"/>
      <c r="E51" s="66"/>
      <c r="F51" s="66"/>
      <c r="G51" s="66"/>
      <c r="H51" s="66"/>
      <c r="I51" s="66"/>
      <c r="J51" s="67"/>
    </row>
    <row r="56" ht="24">
      <c r="B56" s="68"/>
    </row>
    <row r="74" spans="3:10" ht="13.5">
      <c r="C74" s="1"/>
      <c r="D74" s="1"/>
      <c r="E74" s="2"/>
      <c r="F74" s="2"/>
      <c r="G74" s="2"/>
      <c r="H74" s="2"/>
      <c r="I74" s="2"/>
      <c r="J74" s="2"/>
    </row>
    <row r="75" spans="3:10" ht="13.5">
      <c r="C75" s="1"/>
      <c r="D75" s="1"/>
      <c r="E75" s="2"/>
      <c r="F75" s="2"/>
      <c r="G75" s="2"/>
      <c r="H75" s="2"/>
      <c r="I75" s="2"/>
      <c r="J75" s="2"/>
    </row>
    <row r="76" spans="3:10" ht="13.5">
      <c r="C76" s="1"/>
      <c r="D76" s="1"/>
      <c r="E76" s="2"/>
      <c r="F76" s="2"/>
      <c r="G76" s="2"/>
      <c r="H76" s="2"/>
      <c r="I76" s="2"/>
      <c r="J76" s="2"/>
    </row>
    <row r="77" spans="3:10" ht="13.5">
      <c r="C77" s="1"/>
      <c r="D77" s="1"/>
      <c r="E77" s="2"/>
      <c r="F77" s="2"/>
      <c r="G77" s="2"/>
      <c r="H77" s="2"/>
      <c r="I77" s="2"/>
      <c r="J77" s="2"/>
    </row>
    <row r="78" spans="3:10" ht="13.5">
      <c r="C78" s="1"/>
      <c r="D78" s="1"/>
      <c r="E78" s="2"/>
      <c r="F78" s="2"/>
      <c r="G78" s="2"/>
      <c r="H78" s="2"/>
      <c r="I78" s="2"/>
      <c r="J78" s="2"/>
    </row>
    <row r="79" spans="3:10" ht="13.5">
      <c r="C79" s="1"/>
      <c r="D79" s="1"/>
      <c r="E79" s="2"/>
      <c r="F79" s="2"/>
      <c r="G79" s="2"/>
      <c r="H79" s="2"/>
      <c r="I79" s="2"/>
      <c r="J79" s="2"/>
    </row>
    <row r="80" spans="3:10" ht="13.5">
      <c r="C80" s="1"/>
      <c r="D80" s="1"/>
      <c r="E80" s="2"/>
      <c r="F80" s="2"/>
      <c r="G80" s="2"/>
      <c r="H80" s="2"/>
      <c r="I80" s="2"/>
      <c r="J80" s="2"/>
    </row>
    <row r="81" spans="3:10" ht="13.5">
      <c r="C81" s="1"/>
      <c r="D81" s="1"/>
      <c r="E81" s="2"/>
      <c r="F81" s="2"/>
      <c r="G81" s="2"/>
      <c r="H81" s="2"/>
      <c r="I81" s="2"/>
      <c r="J81" s="2"/>
    </row>
    <row r="82" spans="3:10" ht="13.5">
      <c r="C82" s="1"/>
      <c r="D82" s="1"/>
      <c r="E82" s="2"/>
      <c r="F82" s="2"/>
      <c r="G82" s="2"/>
      <c r="H82" s="2"/>
      <c r="I82" s="2"/>
      <c r="J82" s="2"/>
    </row>
    <row r="83" spans="3:10" ht="13.5">
      <c r="C83" s="1"/>
      <c r="D83" s="1"/>
      <c r="E83" s="2"/>
      <c r="F83" s="2"/>
      <c r="G83" s="2"/>
      <c r="H83" s="2"/>
      <c r="I83" s="2"/>
      <c r="J83" s="2"/>
    </row>
    <row r="84" spans="2:10" s="16" customFormat="1" ht="88.5" customHeight="1">
      <c r="B84" s="69"/>
      <c r="C84" s="70"/>
      <c r="D84" s="70"/>
      <c r="E84" s="71"/>
      <c r="F84" s="71"/>
      <c r="G84" s="71"/>
      <c r="H84" s="71"/>
      <c r="I84" s="71"/>
      <c r="J84" s="69"/>
    </row>
    <row r="85" ht="13.5">
      <c r="J85" s="2"/>
    </row>
    <row r="86" ht="13.5">
      <c r="J86" s="2"/>
    </row>
    <row r="87" spans="3:10" ht="81.75" customHeight="1">
      <c r="C87" s="71"/>
      <c r="E87" s="71"/>
      <c r="F87" s="71"/>
      <c r="G87" s="71"/>
      <c r="H87" s="72"/>
      <c r="J87" s="2"/>
    </row>
    <row r="88" spans="3:10" ht="13.5">
      <c r="C88" s="1"/>
      <c r="D88" s="1"/>
      <c r="F88" s="2"/>
      <c r="G88" s="2"/>
      <c r="H88" s="2"/>
      <c r="I88" s="2"/>
      <c r="J88" s="2"/>
    </row>
    <row r="89" spans="4:10" ht="84.75" customHeight="1">
      <c r="D89" s="1"/>
      <c r="E89" s="2"/>
      <c r="G89" s="2"/>
      <c r="I89" s="2"/>
      <c r="J89" s="2"/>
    </row>
  </sheetData>
  <sheetProtection/>
  <mergeCells count="10">
    <mergeCell ref="E5:I5"/>
    <mergeCell ref="C50:I50"/>
    <mergeCell ref="C48:D48"/>
    <mergeCell ref="I12:I13"/>
    <mergeCell ref="H33:H34"/>
    <mergeCell ref="I7:I8"/>
    <mergeCell ref="H7:H8"/>
    <mergeCell ref="G7:G8"/>
    <mergeCell ref="F7:F8"/>
    <mergeCell ref="E7:E8"/>
  </mergeCells>
  <printOptions/>
  <pageMargins left="0.68" right="0.16" top="0.42" bottom="0.984251968503937" header="0.4" footer="0.5118110236220472"/>
  <pageSetup fitToHeight="1" fitToWidth="1" horizontalDpi="600" verticalDpi="600" orientation="portrait" paperSize="8" scale="2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showGridLines="0" workbookViewId="0" topLeftCell="A1">
      <selection activeCell="C109" sqref="C109"/>
    </sheetView>
  </sheetViews>
  <sheetFormatPr defaultColWidth="9.140625" defaultRowHeight="12.75"/>
  <cols>
    <col min="1" max="1" width="26.140625" style="73" customWidth="1"/>
    <col min="2" max="2" width="21.8515625" style="73" hidden="1" customWidth="1"/>
    <col min="3" max="3" width="91.421875" style="73" customWidth="1"/>
    <col min="4" max="4" width="29.421875" style="73" bestFit="1" customWidth="1"/>
    <col min="5" max="5" width="16.140625" style="156" customWidth="1"/>
    <col min="6" max="6" width="12.7109375" style="156" bestFit="1" customWidth="1"/>
    <col min="7" max="7" width="14.421875" style="156" customWidth="1"/>
    <col min="8" max="8" width="9.8515625" style="73" bestFit="1" customWidth="1"/>
    <col min="9" max="16384" width="9.140625" style="73" customWidth="1"/>
  </cols>
  <sheetData>
    <row r="1" spans="3:7" s="103" customFormat="1" ht="55.5" customHeight="1">
      <c r="C1" s="103" t="s">
        <v>208</v>
      </c>
      <c r="E1" s="104"/>
      <c r="F1" s="104"/>
      <c r="G1" s="104"/>
    </row>
    <row r="4" spans="1:7" ht="12.75">
      <c r="A4" s="108"/>
      <c r="B4" s="108"/>
      <c r="C4" s="234" t="s">
        <v>209</v>
      </c>
      <c r="D4" s="235"/>
      <c r="E4" s="236"/>
      <c r="F4" s="236"/>
      <c r="G4" s="237"/>
    </row>
    <row r="5" spans="1:7" ht="12.75">
      <c r="A5" s="109"/>
      <c r="B5" s="109"/>
      <c r="C5" s="238"/>
      <c r="D5" s="239"/>
      <c r="E5" s="240">
        <v>2012</v>
      </c>
      <c r="F5" s="240">
        <v>2013</v>
      </c>
      <c r="G5" s="241">
        <v>2014</v>
      </c>
    </row>
    <row r="6" spans="1:7" ht="18.75" customHeight="1">
      <c r="A6" s="287" t="s">
        <v>212</v>
      </c>
      <c r="B6" s="251" t="s">
        <v>119</v>
      </c>
      <c r="C6" s="83" t="s">
        <v>194</v>
      </c>
      <c r="D6" s="223" t="s">
        <v>210</v>
      </c>
      <c r="E6" s="110">
        <v>10307</v>
      </c>
      <c r="F6" s="110">
        <v>10475</v>
      </c>
      <c r="G6" s="111">
        <v>10524</v>
      </c>
    </row>
    <row r="7" spans="1:7" ht="22.5" customHeight="1">
      <c r="A7" s="288"/>
      <c r="B7" s="252"/>
      <c r="C7" s="84" t="s">
        <v>195</v>
      </c>
      <c r="D7" s="224" t="s">
        <v>211</v>
      </c>
      <c r="E7" s="112">
        <v>7.097868192837167</v>
      </c>
      <c r="F7" s="112">
        <v>8.287208492458248</v>
      </c>
      <c r="G7" s="113">
        <v>8.435623941061626</v>
      </c>
    </row>
    <row r="8" spans="1:7" ht="21" customHeight="1">
      <c r="A8" s="289"/>
      <c r="B8" s="253"/>
      <c r="C8" s="85" t="s">
        <v>196</v>
      </c>
      <c r="D8" s="225"/>
      <c r="E8" s="114">
        <v>32.80075158986433</v>
      </c>
      <c r="F8" s="114">
        <v>31.854789713625006</v>
      </c>
      <c r="G8" s="115">
        <v>30.069555876744552</v>
      </c>
    </row>
    <row r="9" spans="1:7" ht="14.25" hidden="1">
      <c r="A9" s="292"/>
      <c r="B9" s="275"/>
      <c r="C9" s="84" t="s">
        <v>103</v>
      </c>
      <c r="D9" s="224"/>
      <c r="E9" s="117"/>
      <c r="F9" s="117"/>
      <c r="G9" s="118"/>
    </row>
    <row r="10" spans="1:7" ht="14.25" hidden="1">
      <c r="A10" s="293"/>
      <c r="B10" s="277"/>
      <c r="C10" s="85" t="s">
        <v>104</v>
      </c>
      <c r="D10" s="225"/>
      <c r="E10" s="119"/>
      <c r="F10" s="119"/>
      <c r="G10" s="120"/>
    </row>
    <row r="11" spans="1:7" ht="17.25" customHeight="1">
      <c r="A11" s="287" t="s">
        <v>213</v>
      </c>
      <c r="B11" s="278"/>
      <c r="C11" s="84" t="s">
        <v>82</v>
      </c>
      <c r="D11" s="224" t="s">
        <v>214</v>
      </c>
      <c r="E11" s="121">
        <v>7166</v>
      </c>
      <c r="F11" s="117">
        <v>6535</v>
      </c>
      <c r="G11" s="118">
        <v>6602</v>
      </c>
    </row>
    <row r="12" spans="1:7" ht="18.75" customHeight="1">
      <c r="A12" s="288"/>
      <c r="B12" s="278"/>
      <c r="C12" s="84" t="s">
        <v>83</v>
      </c>
      <c r="D12" s="224" t="s">
        <v>215</v>
      </c>
      <c r="E12" s="121">
        <v>11.5</v>
      </c>
      <c r="F12" s="117">
        <v>11.1</v>
      </c>
      <c r="G12" s="118">
        <v>11.3</v>
      </c>
    </row>
    <row r="13" spans="1:7" ht="15" customHeight="1">
      <c r="A13" s="289"/>
      <c r="B13" s="279"/>
      <c r="C13" s="85" t="s">
        <v>84</v>
      </c>
      <c r="D13" s="225" t="s">
        <v>216</v>
      </c>
      <c r="E13" s="122">
        <v>147</v>
      </c>
      <c r="F13" s="119">
        <v>105</v>
      </c>
      <c r="G13" s="120">
        <v>112</v>
      </c>
    </row>
    <row r="14" spans="1:7" ht="16.5" customHeight="1">
      <c r="A14" s="287" t="s">
        <v>217</v>
      </c>
      <c r="B14" s="280" t="s">
        <v>106</v>
      </c>
      <c r="C14" s="83" t="s">
        <v>218</v>
      </c>
      <c r="D14" s="223" t="s">
        <v>158</v>
      </c>
      <c r="E14" s="123">
        <v>2292</v>
      </c>
      <c r="F14" s="124">
        <v>2370</v>
      </c>
      <c r="G14" s="125">
        <v>2016</v>
      </c>
    </row>
    <row r="15" spans="1:7" ht="14.25">
      <c r="A15" s="288"/>
      <c r="B15" s="281"/>
      <c r="C15" s="85" t="s">
        <v>219</v>
      </c>
      <c r="D15" s="225"/>
      <c r="E15" s="122">
        <v>13</v>
      </c>
      <c r="F15" s="119">
        <v>8</v>
      </c>
      <c r="G15" s="120">
        <v>15</v>
      </c>
    </row>
    <row r="16" spans="1:7" ht="12.75" customHeight="1">
      <c r="A16" s="287" t="s">
        <v>229</v>
      </c>
      <c r="B16" s="256" t="s">
        <v>107</v>
      </c>
      <c r="C16" s="88" t="s">
        <v>220</v>
      </c>
      <c r="D16" s="223" t="s">
        <v>158</v>
      </c>
      <c r="E16" s="124">
        <v>11304</v>
      </c>
      <c r="F16" s="124">
        <v>12352</v>
      </c>
      <c r="G16" s="125">
        <v>12681</v>
      </c>
    </row>
    <row r="17" spans="1:7" ht="14.25">
      <c r="A17" s="288"/>
      <c r="B17" s="246"/>
      <c r="C17" s="89" t="s">
        <v>221</v>
      </c>
      <c r="D17" s="224"/>
      <c r="E17" s="121">
        <v>7371</v>
      </c>
      <c r="F17" s="117">
        <v>8219</v>
      </c>
      <c r="G17" s="118">
        <v>8147</v>
      </c>
    </row>
    <row r="18" spans="1:7" ht="14.25">
      <c r="A18" s="288"/>
      <c r="B18" s="246"/>
      <c r="C18" s="89" t="s">
        <v>108</v>
      </c>
      <c r="D18" s="224"/>
      <c r="E18" s="121">
        <v>5834</v>
      </c>
      <c r="F18" s="117">
        <v>6476</v>
      </c>
      <c r="G18" s="118">
        <v>6441</v>
      </c>
    </row>
    <row r="19" spans="1:7" ht="14.25">
      <c r="A19" s="288"/>
      <c r="B19" s="246"/>
      <c r="C19" s="89" t="s">
        <v>222</v>
      </c>
      <c r="D19" s="224"/>
      <c r="E19" s="121">
        <v>2146</v>
      </c>
      <c r="F19" s="117">
        <v>2442</v>
      </c>
      <c r="G19" s="118">
        <v>2462</v>
      </c>
    </row>
    <row r="20" spans="1:7" ht="14.25">
      <c r="A20" s="288"/>
      <c r="B20" s="246"/>
      <c r="C20" s="89" t="s">
        <v>223</v>
      </c>
      <c r="D20" s="224"/>
      <c r="E20" s="121">
        <v>1479</v>
      </c>
      <c r="F20" s="117">
        <v>1324</v>
      </c>
      <c r="G20" s="118">
        <v>681</v>
      </c>
    </row>
    <row r="21" spans="1:7" ht="14.25">
      <c r="A21" s="288"/>
      <c r="B21" s="246"/>
      <c r="C21" s="89" t="s">
        <v>228</v>
      </c>
      <c r="D21" s="224" t="s">
        <v>171</v>
      </c>
      <c r="E21" s="126">
        <v>0.34</v>
      </c>
      <c r="F21" s="127">
        <v>0.23</v>
      </c>
      <c r="G21" s="128">
        <v>0.23</v>
      </c>
    </row>
    <row r="22" spans="1:7" ht="14.25">
      <c r="A22" s="288"/>
      <c r="B22" s="246"/>
      <c r="C22" s="89" t="s">
        <v>224</v>
      </c>
      <c r="D22" s="224" t="s">
        <v>210</v>
      </c>
      <c r="E22" s="121">
        <v>109</v>
      </c>
      <c r="F22" s="117">
        <v>150</v>
      </c>
      <c r="G22" s="118">
        <v>100</v>
      </c>
    </row>
    <row r="23" spans="1:7" ht="14.25">
      <c r="A23" s="288"/>
      <c r="B23" s="246"/>
      <c r="C23" s="89" t="s">
        <v>225</v>
      </c>
      <c r="D23" s="224" t="s">
        <v>216</v>
      </c>
      <c r="E23" s="121">
        <v>61</v>
      </c>
      <c r="F23" s="117">
        <v>27</v>
      </c>
      <c r="G23" s="118">
        <v>21</v>
      </c>
    </row>
    <row r="24" spans="1:7" ht="14.25">
      <c r="A24" s="288"/>
      <c r="B24" s="246"/>
      <c r="C24" s="84" t="s">
        <v>226</v>
      </c>
      <c r="D24" s="156"/>
      <c r="E24" s="121">
        <v>28</v>
      </c>
      <c r="F24" s="117">
        <v>70</v>
      </c>
      <c r="G24" s="118">
        <v>62</v>
      </c>
    </row>
    <row r="25" spans="1:7" ht="12.75" customHeight="1">
      <c r="A25" s="289"/>
      <c r="B25" s="78"/>
      <c r="C25" s="85" t="s">
        <v>227</v>
      </c>
      <c r="D25" s="225" t="s">
        <v>210</v>
      </c>
      <c r="E25" s="129">
        <v>24.8</v>
      </c>
      <c r="F25" s="130">
        <v>44.4</v>
      </c>
      <c r="G25" s="131">
        <v>29</v>
      </c>
    </row>
    <row r="26" spans="1:7" ht="12.75" customHeight="1">
      <c r="A26" s="287" t="s">
        <v>230</v>
      </c>
      <c r="B26" s="100"/>
      <c r="C26" s="84"/>
      <c r="D26" s="224"/>
      <c r="E26" s="132"/>
      <c r="F26" s="132"/>
      <c r="G26" s="133"/>
    </row>
    <row r="27" spans="1:7" ht="12.75" customHeight="1">
      <c r="A27" s="288" t="s">
        <v>230</v>
      </c>
      <c r="B27" s="100"/>
      <c r="C27" s="84" t="s">
        <v>231</v>
      </c>
      <c r="D27" s="225" t="s">
        <v>210</v>
      </c>
      <c r="E27" s="117">
        <v>59</v>
      </c>
      <c r="F27" s="117">
        <v>53</v>
      </c>
      <c r="G27" s="118">
        <v>63</v>
      </c>
    </row>
    <row r="28" spans="1:7" ht="15" customHeight="1">
      <c r="A28" s="271" t="s">
        <v>232</v>
      </c>
      <c r="B28" s="285" t="s">
        <v>101</v>
      </c>
      <c r="C28" s="83" t="s">
        <v>233</v>
      </c>
      <c r="D28" s="223" t="s">
        <v>235</v>
      </c>
      <c r="E28" s="134">
        <v>28.68</v>
      </c>
      <c r="F28" s="134">
        <v>25.9</v>
      </c>
      <c r="G28" s="135">
        <v>22.98</v>
      </c>
    </row>
    <row r="29" spans="1:7" ht="15.75">
      <c r="A29" s="290"/>
      <c r="B29" s="286"/>
      <c r="C29" s="84" t="s">
        <v>85</v>
      </c>
      <c r="D29" s="224"/>
      <c r="E29" s="127">
        <v>9.46</v>
      </c>
      <c r="F29" s="127">
        <v>8.48</v>
      </c>
      <c r="G29" s="128">
        <v>5.64</v>
      </c>
    </row>
    <row r="30" spans="1:7" ht="15.75">
      <c r="A30" s="290"/>
      <c r="B30" s="286"/>
      <c r="C30" s="84" t="s">
        <v>86</v>
      </c>
      <c r="D30" s="224" t="s">
        <v>236</v>
      </c>
      <c r="E30" s="127">
        <v>0.227</v>
      </c>
      <c r="F30" s="127">
        <v>0.223</v>
      </c>
      <c r="G30" s="128">
        <v>0.2</v>
      </c>
    </row>
    <row r="31" spans="1:7" ht="14.25">
      <c r="A31" s="290"/>
      <c r="B31" s="286"/>
      <c r="C31" s="84" t="s">
        <v>87</v>
      </c>
      <c r="D31" s="224" t="s">
        <v>237</v>
      </c>
      <c r="E31" s="117">
        <v>4506</v>
      </c>
      <c r="F31" s="117">
        <v>3762</v>
      </c>
      <c r="G31" s="118">
        <v>2334</v>
      </c>
    </row>
    <row r="32" spans="1:7" ht="14.25">
      <c r="A32" s="290"/>
      <c r="B32" s="286"/>
      <c r="C32" s="84" t="s">
        <v>120</v>
      </c>
      <c r="D32" s="224" t="s">
        <v>238</v>
      </c>
      <c r="E32" s="117">
        <v>3015</v>
      </c>
      <c r="F32" s="117">
        <v>1728</v>
      </c>
      <c r="G32" s="118">
        <v>936</v>
      </c>
    </row>
    <row r="33" spans="1:7" ht="14.25">
      <c r="A33" s="291"/>
      <c r="B33" s="286"/>
      <c r="C33" s="85" t="s">
        <v>234</v>
      </c>
      <c r="D33" s="225" t="s">
        <v>216</v>
      </c>
      <c r="E33" s="122">
        <v>49</v>
      </c>
      <c r="F33" s="119">
        <v>55</v>
      </c>
      <c r="G33" s="120">
        <v>56</v>
      </c>
    </row>
    <row r="34" spans="1:7" ht="15" customHeight="1">
      <c r="A34" s="107"/>
      <c r="B34" s="101"/>
      <c r="C34" s="77"/>
      <c r="D34" s="77"/>
      <c r="E34" s="117"/>
      <c r="F34" s="117"/>
      <c r="G34" s="117"/>
    </row>
    <row r="35" spans="5:7" ht="14.25">
      <c r="E35" s="127"/>
      <c r="F35" s="127"/>
      <c r="G35" s="127"/>
    </row>
    <row r="36" spans="3:7" ht="12.75">
      <c r="C36" s="234" t="s">
        <v>239</v>
      </c>
      <c r="D36" s="235"/>
      <c r="E36" s="236"/>
      <c r="F36" s="236"/>
      <c r="G36" s="237"/>
    </row>
    <row r="37" spans="3:7" ht="12.75">
      <c r="C37" s="238"/>
      <c r="D37" s="242"/>
      <c r="E37" s="240">
        <v>2012</v>
      </c>
      <c r="F37" s="240">
        <v>2013</v>
      </c>
      <c r="G37" s="241">
        <v>2014</v>
      </c>
    </row>
    <row r="38" spans="5:7" ht="14.25">
      <c r="E38" s="127"/>
      <c r="F38" s="127"/>
      <c r="G38" s="127"/>
    </row>
    <row r="39" spans="1:7" ht="12.75" customHeight="1">
      <c r="A39" s="287" t="s">
        <v>212</v>
      </c>
      <c r="B39" s="251" t="s">
        <v>119</v>
      </c>
      <c r="C39" s="83" t="s">
        <v>197</v>
      </c>
      <c r="D39" s="223" t="s">
        <v>210</v>
      </c>
      <c r="E39" s="123">
        <v>398</v>
      </c>
      <c r="F39" s="136">
        <v>-638</v>
      </c>
      <c r="G39" s="125">
        <v>310</v>
      </c>
    </row>
    <row r="40" spans="1:7" ht="14.25">
      <c r="A40" s="289"/>
      <c r="B40" s="252"/>
      <c r="C40" s="85" t="s">
        <v>198</v>
      </c>
      <c r="D40" s="225" t="s">
        <v>216</v>
      </c>
      <c r="E40" s="122">
        <v>9</v>
      </c>
      <c r="F40" s="137">
        <v>-10</v>
      </c>
      <c r="G40" s="138">
        <v>-15</v>
      </c>
    </row>
    <row r="41" spans="1:7" ht="15" customHeight="1" hidden="1">
      <c r="A41" s="287"/>
      <c r="B41" s="252"/>
      <c r="C41" s="84"/>
      <c r="D41" s="224"/>
      <c r="E41" s="126"/>
      <c r="F41" s="127"/>
      <c r="G41" s="128"/>
    </row>
    <row r="42" spans="1:7" ht="15" customHeight="1" hidden="1">
      <c r="A42" s="288"/>
      <c r="B42" s="253"/>
      <c r="C42" s="85"/>
      <c r="D42" s="225"/>
      <c r="E42" s="139"/>
      <c r="F42" s="140"/>
      <c r="G42" s="141"/>
    </row>
    <row r="43" spans="1:7" ht="15" customHeight="1" hidden="1">
      <c r="A43" s="292"/>
      <c r="B43" s="275"/>
      <c r="C43" s="84" t="s">
        <v>116</v>
      </c>
      <c r="D43" s="224"/>
      <c r="E43" s="126"/>
      <c r="F43" s="127"/>
      <c r="G43" s="128"/>
    </row>
    <row r="44" spans="1:7" ht="12.75" customHeight="1" hidden="1">
      <c r="A44" s="293"/>
      <c r="B44" s="277"/>
      <c r="C44" s="85" t="s">
        <v>117</v>
      </c>
      <c r="D44" s="225"/>
      <c r="E44" s="139"/>
      <c r="F44" s="140"/>
      <c r="G44" s="141"/>
    </row>
    <row r="45" spans="1:7" ht="15" customHeight="1" hidden="1">
      <c r="A45" s="287" t="s">
        <v>213</v>
      </c>
      <c r="B45" s="278"/>
      <c r="C45" s="84" t="s">
        <v>116</v>
      </c>
      <c r="D45" s="224"/>
      <c r="E45" s="126"/>
      <c r="F45" s="127"/>
      <c r="G45" s="128"/>
    </row>
    <row r="46" spans="1:7" ht="14.25">
      <c r="A46" s="288"/>
      <c r="B46" s="278"/>
      <c r="C46" s="84" t="s">
        <v>91</v>
      </c>
      <c r="D46" s="224" t="s">
        <v>240</v>
      </c>
      <c r="E46" s="126">
        <v>95.32</v>
      </c>
      <c r="F46" s="127">
        <v>93.17</v>
      </c>
      <c r="G46" s="128">
        <v>89.17</v>
      </c>
    </row>
    <row r="47" spans="1:7" ht="14.25">
      <c r="A47" s="288"/>
      <c r="B47" s="278"/>
      <c r="C47" s="84" t="s">
        <v>92</v>
      </c>
      <c r="D47" s="224"/>
      <c r="E47" s="126">
        <v>14.6</v>
      </c>
      <c r="F47" s="127">
        <v>12.4</v>
      </c>
      <c r="G47" s="128">
        <v>13.3</v>
      </c>
    </row>
    <row r="48" spans="1:7" ht="14.25">
      <c r="A48" s="288"/>
      <c r="B48" s="278"/>
      <c r="C48" s="84" t="s">
        <v>93</v>
      </c>
      <c r="D48" s="224" t="s">
        <v>241</v>
      </c>
      <c r="E48" s="126">
        <v>7.45</v>
      </c>
      <c r="F48" s="127">
        <v>8</v>
      </c>
      <c r="G48" s="128">
        <v>7.93</v>
      </c>
    </row>
    <row r="49" spans="1:7" ht="14.25">
      <c r="A49" s="288"/>
      <c r="B49" s="279"/>
      <c r="C49" s="85" t="s">
        <v>94</v>
      </c>
      <c r="D49" s="225" t="s">
        <v>242</v>
      </c>
      <c r="E49" s="139">
        <v>42.58</v>
      </c>
      <c r="F49" s="140">
        <v>35.05</v>
      </c>
      <c r="G49" s="141">
        <v>33.58</v>
      </c>
    </row>
    <row r="50" spans="1:7" ht="16.5" customHeight="1">
      <c r="A50" s="287" t="s">
        <v>217</v>
      </c>
      <c r="B50" s="280" t="s">
        <v>106</v>
      </c>
      <c r="C50" s="83" t="s">
        <v>243</v>
      </c>
      <c r="D50" s="223" t="s">
        <v>158</v>
      </c>
      <c r="E50" s="123">
        <v>46</v>
      </c>
      <c r="F50" s="124">
        <v>56</v>
      </c>
      <c r="G50" s="125">
        <v>43</v>
      </c>
    </row>
    <row r="51" spans="1:7" ht="15.75" customHeight="1">
      <c r="A51" s="288"/>
      <c r="B51" s="281"/>
      <c r="C51" s="85" t="s">
        <v>244</v>
      </c>
      <c r="D51" s="225"/>
      <c r="E51" s="122">
        <v>3</v>
      </c>
      <c r="F51" s="140"/>
      <c r="G51" s="141"/>
    </row>
    <row r="52" spans="1:7" ht="12.75" customHeight="1">
      <c r="A52" s="287" t="s">
        <v>229</v>
      </c>
      <c r="B52" s="256" t="s">
        <v>107</v>
      </c>
      <c r="C52" s="88" t="s">
        <v>245</v>
      </c>
      <c r="D52" s="223" t="s">
        <v>158</v>
      </c>
      <c r="E52" s="123">
        <v>4682</v>
      </c>
      <c r="F52" s="124">
        <v>4445</v>
      </c>
      <c r="G52" s="125">
        <v>4136</v>
      </c>
    </row>
    <row r="53" spans="1:7" ht="14.25">
      <c r="A53" s="288"/>
      <c r="B53" s="246"/>
      <c r="C53" s="89" t="s">
        <v>246</v>
      </c>
      <c r="D53" s="224"/>
      <c r="E53" s="121">
        <v>2626</v>
      </c>
      <c r="F53" s="117">
        <v>2336</v>
      </c>
      <c r="G53" s="118">
        <v>2191</v>
      </c>
    </row>
    <row r="54" spans="1:7" ht="14.25">
      <c r="A54" s="288"/>
      <c r="B54" s="246"/>
      <c r="C54" s="89" t="s">
        <v>247</v>
      </c>
      <c r="D54" s="224"/>
      <c r="E54" s="121">
        <v>1442</v>
      </c>
      <c r="F54" s="117">
        <v>1397</v>
      </c>
      <c r="G54" s="118">
        <f>563+749</f>
        <v>1312</v>
      </c>
    </row>
    <row r="55" spans="1:7" ht="14.25">
      <c r="A55" s="288"/>
      <c r="B55" s="246"/>
      <c r="C55" s="89" t="s">
        <v>248</v>
      </c>
      <c r="D55" s="224"/>
      <c r="E55" s="121">
        <v>222</v>
      </c>
      <c r="F55" s="117">
        <v>179</v>
      </c>
      <c r="G55" s="118">
        <v>68</v>
      </c>
    </row>
    <row r="56" spans="1:7" ht="14.25">
      <c r="A56" s="288"/>
      <c r="B56" s="246"/>
      <c r="C56" s="89" t="s">
        <v>253</v>
      </c>
      <c r="D56" s="224" t="s">
        <v>171</v>
      </c>
      <c r="E56" s="126">
        <v>2.23</v>
      </c>
      <c r="F56" s="127">
        <v>1.43</v>
      </c>
      <c r="G56" s="128">
        <v>0.49</v>
      </c>
    </row>
    <row r="57" spans="1:7" ht="14.25">
      <c r="A57" s="288"/>
      <c r="B57" s="246"/>
      <c r="C57" s="89" t="s">
        <v>249</v>
      </c>
      <c r="D57" s="224" t="s">
        <v>210</v>
      </c>
      <c r="E57" s="142">
        <f>12284.894/1000</f>
        <v>12.284894</v>
      </c>
      <c r="F57" s="132">
        <f>8890.47/1000</f>
        <v>8.890469999999999</v>
      </c>
      <c r="G57" s="133">
        <f>7070.53/1000</f>
        <v>7.07053</v>
      </c>
    </row>
    <row r="58" spans="1:7" ht="14.25">
      <c r="A58" s="288"/>
      <c r="B58" s="246"/>
      <c r="C58" s="89" t="s">
        <v>250</v>
      </c>
      <c r="D58" s="224" t="s">
        <v>216</v>
      </c>
      <c r="E58" s="121">
        <v>74</v>
      </c>
      <c r="F58" s="117">
        <v>63</v>
      </c>
      <c r="G58" s="118">
        <v>72</v>
      </c>
    </row>
    <row r="59" spans="1:7" ht="14.25">
      <c r="A59" s="288"/>
      <c r="B59" s="246"/>
      <c r="C59" s="89" t="s">
        <v>251</v>
      </c>
      <c r="D59" s="224" t="s">
        <v>158</v>
      </c>
      <c r="E59" s="121">
        <v>167975</v>
      </c>
      <c r="F59" s="117">
        <v>147011</v>
      </c>
      <c r="G59" s="118">
        <v>92701</v>
      </c>
    </row>
    <row r="60" spans="1:7" ht="14.25">
      <c r="A60" s="289"/>
      <c r="B60" s="272"/>
      <c r="C60" s="90" t="s">
        <v>252</v>
      </c>
      <c r="D60" s="224" t="s">
        <v>210</v>
      </c>
      <c r="E60" s="129">
        <f>2963/1000</f>
        <v>2.963</v>
      </c>
      <c r="F60" s="130">
        <f>1897/1000</f>
        <v>1.897</v>
      </c>
      <c r="G60" s="131">
        <v>1.2</v>
      </c>
    </row>
    <row r="61" spans="1:7" ht="14.25">
      <c r="A61" s="105" t="s">
        <v>230</v>
      </c>
      <c r="B61" s="100"/>
      <c r="C61" s="83" t="s">
        <v>95</v>
      </c>
      <c r="D61" s="226" t="s">
        <v>216</v>
      </c>
      <c r="E61" s="143">
        <v>89.7</v>
      </c>
      <c r="F61" s="134">
        <v>92.9</v>
      </c>
      <c r="G61" s="135" t="s">
        <v>186</v>
      </c>
    </row>
    <row r="62" spans="1:7" ht="15.75">
      <c r="A62" s="287" t="s">
        <v>232</v>
      </c>
      <c r="B62" s="276" t="s">
        <v>101</v>
      </c>
      <c r="C62" s="83" t="s">
        <v>254</v>
      </c>
      <c r="D62" s="223" t="s">
        <v>235</v>
      </c>
      <c r="E62" s="143">
        <v>12.77</v>
      </c>
      <c r="F62" s="134">
        <v>11.22</v>
      </c>
      <c r="G62" s="135">
        <v>10.08</v>
      </c>
    </row>
    <row r="63" spans="1:7" ht="15.75">
      <c r="A63" s="288"/>
      <c r="B63" s="273"/>
      <c r="C63" s="84" t="s">
        <v>312</v>
      </c>
      <c r="D63" s="227" t="s">
        <v>255</v>
      </c>
      <c r="E63" s="126">
        <v>399.026</v>
      </c>
      <c r="F63" s="127">
        <v>406.327</v>
      </c>
      <c r="G63" s="128">
        <v>408.176</v>
      </c>
    </row>
    <row r="64" spans="1:7" ht="15.75" customHeight="1">
      <c r="A64" s="288"/>
      <c r="B64" s="273"/>
      <c r="C64" s="84" t="s">
        <v>90</v>
      </c>
      <c r="D64" s="227" t="s">
        <v>256</v>
      </c>
      <c r="E64" s="126">
        <v>26.01</v>
      </c>
      <c r="F64" s="127">
        <v>23.15</v>
      </c>
      <c r="G64" s="128">
        <v>21.05</v>
      </c>
    </row>
    <row r="65" spans="1:7" ht="15.75">
      <c r="A65" s="288"/>
      <c r="B65" s="273"/>
      <c r="C65" s="84" t="s">
        <v>88</v>
      </c>
      <c r="D65" s="227" t="s">
        <v>257</v>
      </c>
      <c r="E65" s="126">
        <v>0.155</v>
      </c>
      <c r="F65" s="127" t="s">
        <v>153</v>
      </c>
      <c r="G65" s="128">
        <v>0.145</v>
      </c>
    </row>
    <row r="66" spans="1:7" ht="15.75">
      <c r="A66" s="288"/>
      <c r="B66" s="273"/>
      <c r="C66" s="84" t="s">
        <v>89</v>
      </c>
      <c r="D66" s="227" t="s">
        <v>258</v>
      </c>
      <c r="E66" s="126">
        <v>0.027</v>
      </c>
      <c r="F66" s="127" t="s">
        <v>154</v>
      </c>
      <c r="G66" s="157">
        <v>0.001</v>
      </c>
    </row>
    <row r="67" spans="1:7" ht="14.25">
      <c r="A67" s="289"/>
      <c r="B67" s="274"/>
      <c r="C67" s="85" t="s">
        <v>185</v>
      </c>
      <c r="D67" s="228" t="s">
        <v>259</v>
      </c>
      <c r="E67" s="139">
        <v>0.012</v>
      </c>
      <c r="F67" s="140">
        <v>0.017</v>
      </c>
      <c r="G67" s="141">
        <v>0.0171</v>
      </c>
    </row>
    <row r="68" spans="1:7" ht="12.75">
      <c r="A68" s="282" t="s">
        <v>187</v>
      </c>
      <c r="B68" s="283"/>
      <c r="C68" s="283"/>
      <c r="D68" s="283"/>
      <c r="E68" s="283"/>
      <c r="F68" s="283"/>
      <c r="G68" s="283"/>
    </row>
    <row r="69" spans="1:7" ht="21" customHeight="1">
      <c r="A69" s="284"/>
      <c r="B69" s="284"/>
      <c r="C69" s="284"/>
      <c r="D69" s="284"/>
      <c r="E69" s="284"/>
      <c r="F69" s="284"/>
      <c r="G69" s="284"/>
    </row>
    <row r="70" spans="5:7" ht="14.25">
      <c r="E70" s="127"/>
      <c r="F70" s="127"/>
      <c r="G70" s="127"/>
    </row>
    <row r="71" spans="3:7" ht="12.75">
      <c r="C71" s="234" t="s">
        <v>5</v>
      </c>
      <c r="D71" s="235"/>
      <c r="E71" s="236"/>
      <c r="F71" s="236"/>
      <c r="G71" s="237"/>
    </row>
    <row r="72" spans="3:7" ht="12.75">
      <c r="C72" s="238"/>
      <c r="D72" s="242"/>
      <c r="E72" s="240">
        <v>2012</v>
      </c>
      <c r="F72" s="240">
        <v>2013</v>
      </c>
      <c r="G72" s="241">
        <v>2014</v>
      </c>
    </row>
    <row r="73" spans="5:7" ht="14.25">
      <c r="E73" s="127"/>
      <c r="F73" s="127"/>
      <c r="G73" s="127"/>
    </row>
    <row r="74" spans="1:7" ht="12.75" customHeight="1">
      <c r="A74" s="271" t="s">
        <v>212</v>
      </c>
      <c r="B74" s="251" t="s">
        <v>119</v>
      </c>
      <c r="C74" s="83" t="s">
        <v>200</v>
      </c>
      <c r="D74" s="223" t="s">
        <v>216</v>
      </c>
      <c r="E74" s="162">
        <v>46</v>
      </c>
      <c r="F74" s="163">
        <v>-58</v>
      </c>
      <c r="G74" s="164">
        <v>54</v>
      </c>
    </row>
    <row r="75" spans="1:7" ht="12.75" customHeight="1">
      <c r="A75" s="247"/>
      <c r="B75" s="252"/>
      <c r="C75" s="84" t="s">
        <v>201</v>
      </c>
      <c r="D75" s="224"/>
      <c r="E75" s="165">
        <v>-77</v>
      </c>
      <c r="F75" s="158">
        <v>20</v>
      </c>
      <c r="G75" s="159">
        <v>10</v>
      </c>
    </row>
    <row r="76" spans="1:7" ht="14.25">
      <c r="A76" s="248"/>
      <c r="B76" s="252"/>
      <c r="C76" s="84" t="s">
        <v>199</v>
      </c>
      <c r="D76" s="224" t="s">
        <v>260</v>
      </c>
      <c r="E76" s="166">
        <v>675</v>
      </c>
      <c r="F76" s="167">
        <v>462</v>
      </c>
      <c r="G76" s="168">
        <v>362</v>
      </c>
    </row>
    <row r="77" spans="1:7" ht="15" customHeight="1" hidden="1">
      <c r="A77" s="105"/>
      <c r="B77" s="252"/>
      <c r="C77" s="84"/>
      <c r="D77" s="224"/>
      <c r="E77" s="126"/>
      <c r="F77" s="127"/>
      <c r="G77" s="128"/>
    </row>
    <row r="78" spans="1:7" ht="15" customHeight="1" hidden="1">
      <c r="A78" s="106"/>
      <c r="B78" s="253"/>
      <c r="C78" s="85" t="s">
        <v>96</v>
      </c>
      <c r="D78" s="225"/>
      <c r="E78" s="139"/>
      <c r="F78" s="140"/>
      <c r="G78" s="141"/>
    </row>
    <row r="79" spans="1:7" ht="14.25">
      <c r="A79" s="271" t="s">
        <v>213</v>
      </c>
      <c r="B79" s="92"/>
      <c r="C79" s="102" t="s">
        <v>205</v>
      </c>
      <c r="D79" s="223" t="s">
        <v>261</v>
      </c>
      <c r="E79" s="144">
        <v>6384</v>
      </c>
      <c r="F79" s="144">
        <v>6386</v>
      </c>
      <c r="G79" s="145">
        <v>6286</v>
      </c>
    </row>
    <row r="80" spans="1:7" ht="14.25">
      <c r="A80" s="247"/>
      <c r="B80" s="99"/>
      <c r="C80" s="79" t="s">
        <v>203</v>
      </c>
      <c r="D80" s="224" t="s">
        <v>202</v>
      </c>
      <c r="E80" s="158">
        <v>767</v>
      </c>
      <c r="F80" s="158">
        <v>787</v>
      </c>
      <c r="G80" s="159">
        <v>697</v>
      </c>
    </row>
    <row r="81" spans="1:7" ht="14.25">
      <c r="A81" s="248"/>
      <c r="B81" s="99"/>
      <c r="C81" s="79" t="s">
        <v>204</v>
      </c>
      <c r="D81" s="224" t="s">
        <v>216</v>
      </c>
      <c r="E81" s="160">
        <v>66.7</v>
      </c>
      <c r="F81" s="160">
        <v>65.3</v>
      </c>
      <c r="G81" s="161">
        <v>71.3</v>
      </c>
    </row>
    <row r="82" spans="1:7" ht="12.75" customHeight="1">
      <c r="A82" s="287" t="s">
        <v>217</v>
      </c>
      <c r="B82" s="280" t="s">
        <v>106</v>
      </c>
      <c r="C82" s="83" t="s">
        <v>262</v>
      </c>
      <c r="D82" s="223" t="s">
        <v>261</v>
      </c>
      <c r="E82" s="123">
        <v>772</v>
      </c>
      <c r="F82" s="124">
        <v>839</v>
      </c>
      <c r="G82" s="125">
        <v>662</v>
      </c>
    </row>
    <row r="83" spans="1:7" ht="14.25">
      <c r="A83" s="288"/>
      <c r="B83" s="281"/>
      <c r="C83" s="84" t="s">
        <v>263</v>
      </c>
      <c r="D83" s="224"/>
      <c r="E83" s="121">
        <v>3365</v>
      </c>
      <c r="F83" s="117">
        <v>3474</v>
      </c>
      <c r="G83" s="118">
        <v>2946</v>
      </c>
    </row>
    <row r="84" spans="1:7" ht="14.25">
      <c r="A84" s="288"/>
      <c r="B84" s="281"/>
      <c r="C84" s="84" t="s">
        <v>264</v>
      </c>
      <c r="D84" s="224"/>
      <c r="E84" s="121">
        <v>7</v>
      </c>
      <c r="F84" s="117">
        <v>6</v>
      </c>
      <c r="G84" s="118">
        <v>15</v>
      </c>
    </row>
    <row r="85" spans="1:7" ht="16.5">
      <c r="A85" s="289"/>
      <c r="B85" s="281"/>
      <c r="C85" s="85" t="s">
        <v>265</v>
      </c>
      <c r="D85" s="225"/>
      <c r="E85" s="122">
        <v>17</v>
      </c>
      <c r="F85" s="119">
        <v>10</v>
      </c>
      <c r="G85" s="120" t="s">
        <v>313</v>
      </c>
    </row>
    <row r="86" spans="1:7" ht="12.75" customHeight="1">
      <c r="A86" s="271" t="s">
        <v>229</v>
      </c>
      <c r="B86" s="256" t="s">
        <v>107</v>
      </c>
      <c r="C86" s="88" t="s">
        <v>272</v>
      </c>
      <c r="D86" s="223" t="s">
        <v>261</v>
      </c>
      <c r="E86" s="123">
        <v>6993</v>
      </c>
      <c r="F86" s="124">
        <v>6815</v>
      </c>
      <c r="G86" s="125">
        <v>6156</v>
      </c>
    </row>
    <row r="87" spans="1:7" ht="14.25">
      <c r="A87" s="290"/>
      <c r="B87" s="246"/>
      <c r="C87" s="89" t="s">
        <v>273</v>
      </c>
      <c r="D87" s="224"/>
      <c r="E87" s="121">
        <v>5668</v>
      </c>
      <c r="F87" s="117">
        <v>5708</v>
      </c>
      <c r="G87" s="118">
        <v>5443</v>
      </c>
    </row>
    <row r="88" spans="1:7" ht="14.25">
      <c r="A88" s="290"/>
      <c r="B88" s="246"/>
      <c r="C88" s="89" t="s">
        <v>267</v>
      </c>
      <c r="D88" s="224"/>
      <c r="E88" s="121">
        <v>1306</v>
      </c>
      <c r="F88" s="117">
        <v>1316</v>
      </c>
      <c r="G88" s="118">
        <f>629+515</f>
        <v>1144</v>
      </c>
    </row>
    <row r="89" spans="1:7" ht="14.25">
      <c r="A89" s="290"/>
      <c r="B89" s="246"/>
      <c r="C89" s="89" t="s">
        <v>274</v>
      </c>
      <c r="D89" s="224"/>
      <c r="E89" s="121">
        <v>588</v>
      </c>
      <c r="F89" s="117">
        <v>620</v>
      </c>
      <c r="G89" s="118">
        <f>422+185</f>
        <v>607</v>
      </c>
    </row>
    <row r="90" spans="1:7" ht="14.25">
      <c r="A90" s="290"/>
      <c r="B90" s="246"/>
      <c r="C90" s="84" t="s">
        <v>279</v>
      </c>
      <c r="D90" s="224" t="s">
        <v>171</v>
      </c>
      <c r="E90" s="126">
        <v>1.74</v>
      </c>
      <c r="F90" s="127">
        <v>1.01</v>
      </c>
      <c r="G90" s="128">
        <v>0.86</v>
      </c>
    </row>
    <row r="91" spans="1:7" ht="14.25">
      <c r="A91" s="290"/>
      <c r="B91" s="246"/>
      <c r="C91" s="89" t="s">
        <v>280</v>
      </c>
      <c r="D91" s="224"/>
      <c r="E91" s="126">
        <v>1.09</v>
      </c>
      <c r="F91" s="127">
        <v>0.57</v>
      </c>
      <c r="G91" s="128">
        <v>0.28</v>
      </c>
    </row>
    <row r="92" spans="1:7" ht="14.25">
      <c r="A92" s="290"/>
      <c r="B92" s="246"/>
      <c r="C92" s="89" t="s">
        <v>268</v>
      </c>
      <c r="D92" s="224" t="s">
        <v>260</v>
      </c>
      <c r="E92" s="121">
        <v>34</v>
      </c>
      <c r="F92" s="117">
        <v>43</v>
      </c>
      <c r="G92" s="118">
        <v>31</v>
      </c>
    </row>
    <row r="93" spans="1:7" ht="14.25">
      <c r="A93" s="290"/>
      <c r="B93" s="246"/>
      <c r="C93" s="89" t="s">
        <v>275</v>
      </c>
      <c r="D93" s="224"/>
      <c r="E93" s="121">
        <v>117</v>
      </c>
      <c r="F93" s="117">
        <v>116</v>
      </c>
      <c r="G93" s="118">
        <v>106</v>
      </c>
    </row>
    <row r="94" spans="1:7" ht="14.25">
      <c r="A94" s="290"/>
      <c r="B94" s="246"/>
      <c r="C94" s="89" t="s">
        <v>269</v>
      </c>
      <c r="D94" s="224" t="s">
        <v>216</v>
      </c>
      <c r="E94" s="121">
        <v>49</v>
      </c>
      <c r="F94" s="117">
        <v>48</v>
      </c>
      <c r="G94" s="118">
        <v>40</v>
      </c>
    </row>
    <row r="95" spans="1:7" ht="14.25">
      <c r="A95" s="290"/>
      <c r="B95" s="246"/>
      <c r="C95" s="89" t="s">
        <v>276</v>
      </c>
      <c r="D95" s="224"/>
      <c r="E95" s="121">
        <v>84</v>
      </c>
      <c r="F95" s="117">
        <v>73</v>
      </c>
      <c r="G95" s="118">
        <v>61</v>
      </c>
    </row>
    <row r="96" spans="1:7" ht="14.25">
      <c r="A96" s="290"/>
      <c r="B96" s="246"/>
      <c r="C96" s="89" t="s">
        <v>270</v>
      </c>
      <c r="D96" s="224" t="s">
        <v>261</v>
      </c>
      <c r="E96" s="121">
        <v>265702</v>
      </c>
      <c r="F96" s="117">
        <v>244279</v>
      </c>
      <c r="G96" s="118">
        <v>163321</v>
      </c>
    </row>
    <row r="97" spans="1:7" ht="14.25">
      <c r="A97" s="290"/>
      <c r="B97" s="246"/>
      <c r="C97" s="89" t="s">
        <v>277</v>
      </c>
      <c r="D97" s="224"/>
      <c r="E97" s="121">
        <v>253207</v>
      </c>
      <c r="F97" s="117">
        <v>258927</v>
      </c>
      <c r="G97" s="118">
        <v>180163</v>
      </c>
    </row>
    <row r="98" spans="1:7" ht="14.25">
      <c r="A98" s="290"/>
      <c r="B98" s="246"/>
      <c r="C98" s="89" t="s">
        <v>271</v>
      </c>
      <c r="D98" s="224" t="s">
        <v>260</v>
      </c>
      <c r="E98" s="142">
        <v>2.8</v>
      </c>
      <c r="F98" s="132">
        <v>3.3</v>
      </c>
      <c r="G98" s="133">
        <v>2.5</v>
      </c>
    </row>
    <row r="99" spans="1:7" ht="14.25">
      <c r="A99" s="291"/>
      <c r="B99" s="272"/>
      <c r="C99" s="90" t="s">
        <v>278</v>
      </c>
      <c r="D99" s="225"/>
      <c r="E99" s="129">
        <v>2.6</v>
      </c>
      <c r="F99" s="130">
        <v>3</v>
      </c>
      <c r="G99" s="131">
        <v>1.9</v>
      </c>
    </row>
    <row r="100" spans="1:7" ht="14.25">
      <c r="A100" s="290" t="s">
        <v>230</v>
      </c>
      <c r="B100" s="275"/>
      <c r="C100" s="84" t="s">
        <v>281</v>
      </c>
      <c r="D100" s="229" t="s">
        <v>156</v>
      </c>
      <c r="E100" s="126">
        <v>7.9</v>
      </c>
      <c r="F100" s="127" t="s">
        <v>155</v>
      </c>
      <c r="G100" s="128">
        <v>8.2</v>
      </c>
    </row>
    <row r="101" spans="1:7" ht="14.25">
      <c r="A101" s="290"/>
      <c r="B101" s="275"/>
      <c r="C101" s="84" t="s">
        <v>157</v>
      </c>
      <c r="D101" s="229" t="s">
        <v>261</v>
      </c>
      <c r="E101" s="121">
        <v>30438</v>
      </c>
      <c r="F101" s="117">
        <v>29863</v>
      </c>
      <c r="G101" s="118">
        <v>24081</v>
      </c>
    </row>
    <row r="102" spans="1:7" ht="12.75" customHeight="1">
      <c r="A102" s="271" t="s">
        <v>232</v>
      </c>
      <c r="B102" s="276" t="s">
        <v>101</v>
      </c>
      <c r="C102" s="102" t="s">
        <v>282</v>
      </c>
      <c r="D102" s="223" t="s">
        <v>235</v>
      </c>
      <c r="E102" s="134">
        <v>6.06</v>
      </c>
      <c r="F102" s="134">
        <v>5.2</v>
      </c>
      <c r="G102" s="135">
        <v>5.34</v>
      </c>
    </row>
    <row r="103" spans="1:7" ht="14.25">
      <c r="A103" s="290"/>
      <c r="B103" s="273"/>
      <c r="C103" s="79" t="s">
        <v>283</v>
      </c>
      <c r="D103" s="224"/>
      <c r="E103" s="127">
        <v>3.72</v>
      </c>
      <c r="F103" s="127">
        <v>3.69</v>
      </c>
      <c r="G103" s="128">
        <v>3.09</v>
      </c>
    </row>
    <row r="104" spans="1:7" ht="15.75">
      <c r="A104" s="290"/>
      <c r="B104" s="273"/>
      <c r="C104" s="79" t="s">
        <v>314</v>
      </c>
      <c r="D104" s="224" t="s">
        <v>289</v>
      </c>
      <c r="E104" s="127">
        <v>273.282</v>
      </c>
      <c r="F104" s="127">
        <v>251.324</v>
      </c>
      <c r="G104" s="128">
        <v>290.665</v>
      </c>
    </row>
    <row r="105" spans="1:7" ht="15.75">
      <c r="A105" s="290"/>
      <c r="B105" s="273"/>
      <c r="C105" s="79" t="s">
        <v>288</v>
      </c>
      <c r="D105" s="224" t="s">
        <v>290</v>
      </c>
      <c r="E105" s="127">
        <v>0.767</v>
      </c>
      <c r="F105" s="127">
        <v>0.524</v>
      </c>
      <c r="G105" s="128">
        <v>0.332</v>
      </c>
    </row>
    <row r="106" spans="1:7" ht="15.75">
      <c r="A106" s="290"/>
      <c r="B106" s="273"/>
      <c r="C106" s="79" t="s">
        <v>284</v>
      </c>
      <c r="D106" s="224" t="s">
        <v>291</v>
      </c>
      <c r="E106" s="117">
        <v>3427.989</v>
      </c>
      <c r="F106" s="117">
        <v>3285.754</v>
      </c>
      <c r="G106" s="118">
        <v>2449.964</v>
      </c>
    </row>
    <row r="107" spans="1:7" ht="15.75">
      <c r="A107" s="290"/>
      <c r="B107" s="273"/>
      <c r="C107" s="79" t="s">
        <v>152</v>
      </c>
      <c r="D107" s="224" t="s">
        <v>292</v>
      </c>
      <c r="E107" s="117">
        <v>16990</v>
      </c>
      <c r="F107" s="117">
        <v>10805</v>
      </c>
      <c r="G107" s="118">
        <v>6091</v>
      </c>
    </row>
    <row r="108" spans="1:7" ht="14.25">
      <c r="A108" s="290"/>
      <c r="B108" s="273"/>
      <c r="C108" s="79" t="s">
        <v>285</v>
      </c>
      <c r="D108" s="224" t="s">
        <v>307</v>
      </c>
      <c r="E108" s="117">
        <v>4404.041</v>
      </c>
      <c r="F108" s="117">
        <v>3933.016</v>
      </c>
      <c r="G108" s="118">
        <v>3507.697</v>
      </c>
    </row>
    <row r="109" spans="1:7" ht="14.25">
      <c r="A109" s="290"/>
      <c r="B109" s="273"/>
      <c r="C109" s="79" t="s">
        <v>286</v>
      </c>
      <c r="D109" s="224" t="s">
        <v>237</v>
      </c>
      <c r="E109" s="117">
        <v>1036</v>
      </c>
      <c r="F109" s="117">
        <v>1004</v>
      </c>
      <c r="G109" s="118">
        <v>837</v>
      </c>
    </row>
    <row r="110" spans="1:7" ht="14.25">
      <c r="A110" s="291"/>
      <c r="B110" s="274"/>
      <c r="C110" s="80" t="s">
        <v>287</v>
      </c>
      <c r="D110" s="225" t="s">
        <v>216</v>
      </c>
      <c r="E110" s="130">
        <v>81.6</v>
      </c>
      <c r="F110" s="130">
        <v>86.2</v>
      </c>
      <c r="G110" s="131">
        <v>87.7</v>
      </c>
    </row>
    <row r="111" spans="1:7" ht="14.25" hidden="1">
      <c r="A111" s="116"/>
      <c r="B111" s="99"/>
      <c r="C111" s="85"/>
      <c r="D111" s="85"/>
      <c r="E111" s="146"/>
      <c r="F111" s="147"/>
      <c r="G111" s="148"/>
    </row>
    <row r="112" spans="1:7" ht="14.25">
      <c r="A112" s="73" t="s">
        <v>266</v>
      </c>
      <c r="E112" s="127"/>
      <c r="F112" s="127"/>
      <c r="G112" s="127"/>
    </row>
    <row r="113" spans="5:7" ht="14.25">
      <c r="E113" s="127"/>
      <c r="F113" s="127"/>
      <c r="G113" s="127"/>
    </row>
    <row r="114" spans="3:7" ht="12.75">
      <c r="C114" s="234" t="s">
        <v>293</v>
      </c>
      <c r="D114" s="235"/>
      <c r="E114" s="236"/>
      <c r="F114" s="236"/>
      <c r="G114" s="237"/>
    </row>
    <row r="115" spans="3:7" ht="12.75">
      <c r="C115" s="238"/>
      <c r="D115" s="242"/>
      <c r="E115" s="240">
        <v>2012</v>
      </c>
      <c r="F115" s="240">
        <v>2013</v>
      </c>
      <c r="G115" s="241">
        <v>2014</v>
      </c>
    </row>
    <row r="116" spans="5:7" ht="14.25">
      <c r="E116" s="127"/>
      <c r="F116" s="127"/>
      <c r="G116" s="127"/>
    </row>
    <row r="117" spans="1:7" ht="12.75" customHeight="1">
      <c r="A117" s="271" t="s">
        <v>212</v>
      </c>
      <c r="B117" s="255" t="s">
        <v>119</v>
      </c>
      <c r="C117" s="83" t="s">
        <v>206</v>
      </c>
      <c r="D117" s="223" t="s">
        <v>210</v>
      </c>
      <c r="E117" s="149">
        <v>-3281</v>
      </c>
      <c r="F117" s="150">
        <v>456</v>
      </c>
      <c r="G117" s="151">
        <v>2668</v>
      </c>
    </row>
    <row r="118" spans="1:7" ht="12.75">
      <c r="A118" s="290"/>
      <c r="B118" s="255"/>
      <c r="C118" s="84" t="s">
        <v>207</v>
      </c>
      <c r="D118" s="169"/>
      <c r="E118" s="152">
        <v>95034</v>
      </c>
      <c r="F118" s="153">
        <v>90003</v>
      </c>
      <c r="G118" s="154">
        <v>86340</v>
      </c>
    </row>
    <row r="119" spans="1:7" ht="3.75" customHeight="1">
      <c r="A119" s="271" t="s">
        <v>229</v>
      </c>
      <c r="B119" s="256" t="s">
        <v>107</v>
      </c>
      <c r="C119" s="88"/>
      <c r="D119" s="230"/>
      <c r="E119" s="143"/>
      <c r="F119" s="134"/>
      <c r="G119" s="135"/>
    </row>
    <row r="120" spans="1:7" ht="14.25">
      <c r="A120" s="290"/>
      <c r="B120" s="246"/>
      <c r="C120" s="84" t="s">
        <v>181</v>
      </c>
      <c r="D120" s="230" t="s">
        <v>261</v>
      </c>
      <c r="E120" s="121">
        <v>13084</v>
      </c>
      <c r="F120" s="117">
        <v>8627</v>
      </c>
      <c r="G120" s="118">
        <v>7933</v>
      </c>
    </row>
    <row r="121" spans="1:7" ht="14.25">
      <c r="A121" s="290"/>
      <c r="B121" s="246"/>
      <c r="C121" s="86" t="s">
        <v>191</v>
      </c>
      <c r="D121" s="96"/>
      <c r="E121" s="170">
        <v>1383</v>
      </c>
      <c r="F121" s="171">
        <v>1607</v>
      </c>
      <c r="G121" s="172">
        <v>1355</v>
      </c>
    </row>
    <row r="122" spans="1:7" ht="15" thickBot="1">
      <c r="A122" s="291"/>
      <c r="B122" s="272"/>
      <c r="C122" s="87" t="s">
        <v>192</v>
      </c>
      <c r="D122" s="94"/>
      <c r="E122" s="173" t="s">
        <v>188</v>
      </c>
      <c r="F122" s="174" t="s">
        <v>189</v>
      </c>
      <c r="G122" s="175" t="s">
        <v>190</v>
      </c>
    </row>
    <row r="123" spans="1:7" ht="14.25">
      <c r="A123" s="290" t="s">
        <v>232</v>
      </c>
      <c r="B123" s="273"/>
      <c r="C123" s="84" t="s">
        <v>109</v>
      </c>
      <c r="D123" s="230" t="s">
        <v>294</v>
      </c>
      <c r="E123" s="121">
        <v>14629243</v>
      </c>
      <c r="F123" s="117">
        <v>14225297</v>
      </c>
      <c r="G123" s="118">
        <v>12463585</v>
      </c>
    </row>
    <row r="124" spans="1:7" ht="14.25">
      <c r="A124" s="290"/>
      <c r="B124" s="273"/>
      <c r="C124" s="84" t="s">
        <v>295</v>
      </c>
      <c r="D124" s="230"/>
      <c r="E124" s="121">
        <v>10126614</v>
      </c>
      <c r="F124" s="117">
        <v>9964105</v>
      </c>
      <c r="G124" s="118">
        <v>9341204</v>
      </c>
    </row>
    <row r="125" spans="1:7" ht="14.25">
      <c r="A125" s="290"/>
      <c r="B125" s="273"/>
      <c r="C125" s="84" t="s">
        <v>296</v>
      </c>
      <c r="D125" s="230"/>
      <c r="E125" s="121">
        <v>4286526</v>
      </c>
      <c r="F125" s="117">
        <v>4135871</v>
      </c>
      <c r="G125" s="118">
        <v>3034550</v>
      </c>
    </row>
    <row r="126" spans="1:7" ht="14.25">
      <c r="A126" s="290"/>
      <c r="B126" s="273"/>
      <c r="C126" s="84" t="s">
        <v>297</v>
      </c>
      <c r="D126" s="230"/>
      <c r="E126" s="121">
        <v>216103</v>
      </c>
      <c r="F126" s="117">
        <v>125322</v>
      </c>
      <c r="G126" s="118">
        <v>87831</v>
      </c>
    </row>
    <row r="127" spans="1:7" ht="14.25">
      <c r="A127" s="290"/>
      <c r="B127" s="273"/>
      <c r="C127" s="155" t="s">
        <v>183</v>
      </c>
      <c r="D127" s="231" t="s">
        <v>298</v>
      </c>
      <c r="E127" s="126">
        <v>1.557</v>
      </c>
      <c r="F127" s="127">
        <v>1.536</v>
      </c>
      <c r="G127" s="128">
        <v>1.67</v>
      </c>
    </row>
    <row r="128" spans="1:7" ht="14.25">
      <c r="A128" s="290"/>
      <c r="B128" s="273"/>
      <c r="C128" s="86" t="s">
        <v>184</v>
      </c>
      <c r="D128" s="231" t="s">
        <v>216</v>
      </c>
      <c r="E128" s="142">
        <v>76.9</v>
      </c>
      <c r="F128" s="132">
        <v>76.3</v>
      </c>
      <c r="G128" s="133">
        <v>77.8</v>
      </c>
    </row>
    <row r="129" spans="1:7" ht="14.25">
      <c r="A129" s="290"/>
      <c r="B129" s="273"/>
      <c r="C129" s="84" t="s">
        <v>180</v>
      </c>
      <c r="D129" s="230" t="s">
        <v>237</v>
      </c>
      <c r="E129" s="121">
        <v>2356</v>
      </c>
      <c r="F129" s="117">
        <v>2205</v>
      </c>
      <c r="G129" s="118">
        <v>1878</v>
      </c>
    </row>
    <row r="130" spans="1:7" ht="14.25">
      <c r="A130" s="291"/>
      <c r="B130" s="274"/>
      <c r="C130" s="95" t="s">
        <v>182</v>
      </c>
      <c r="D130" s="225" t="s">
        <v>216</v>
      </c>
      <c r="E130" s="129">
        <v>73.4</v>
      </c>
      <c r="F130" s="130">
        <v>80</v>
      </c>
      <c r="G130" s="131">
        <v>81.7</v>
      </c>
    </row>
    <row r="131" spans="1:7" ht="12.75" customHeight="1" hidden="1">
      <c r="A131" s="294"/>
      <c r="B131" s="254" t="s">
        <v>102</v>
      </c>
      <c r="C131" s="83"/>
      <c r="D131" s="83"/>
      <c r="E131" s="143"/>
      <c r="F131" s="134"/>
      <c r="G131" s="135"/>
    </row>
    <row r="132" spans="1:7" ht="12.75" customHeight="1" hidden="1">
      <c r="A132" s="295"/>
      <c r="B132" s="254"/>
      <c r="C132" s="91"/>
      <c r="D132" s="91"/>
      <c r="E132" s="126"/>
      <c r="F132" s="127"/>
      <c r="G132" s="128"/>
    </row>
    <row r="133" spans="1:7" ht="14.25" hidden="1">
      <c r="A133" s="294"/>
      <c r="B133" s="249" t="s">
        <v>105</v>
      </c>
      <c r="C133" s="83"/>
      <c r="D133" s="83"/>
      <c r="E133" s="143"/>
      <c r="F133" s="134"/>
      <c r="G133" s="135"/>
    </row>
    <row r="134" spans="1:7" ht="14.25" hidden="1">
      <c r="A134" s="296"/>
      <c r="B134" s="249"/>
      <c r="C134" s="85" t="s">
        <v>118</v>
      </c>
      <c r="D134" s="85"/>
      <c r="E134" s="139"/>
      <c r="F134" s="140"/>
      <c r="G134" s="141"/>
    </row>
    <row r="135" spans="1:7" ht="14.25" hidden="1">
      <c r="A135" s="294"/>
      <c r="B135" s="250" t="s">
        <v>106</v>
      </c>
      <c r="C135" s="83"/>
      <c r="D135" s="83"/>
      <c r="E135" s="143"/>
      <c r="F135" s="134"/>
      <c r="G135" s="135"/>
    </row>
    <row r="136" spans="1:7" ht="14.25" hidden="1">
      <c r="A136" s="295"/>
      <c r="B136" s="250"/>
      <c r="C136" s="84"/>
      <c r="D136" s="85"/>
      <c r="E136" s="126"/>
      <c r="F136" s="127"/>
      <c r="G136" s="128"/>
    </row>
  </sheetData>
  <sheetProtection/>
  <mergeCells count="51">
    <mergeCell ref="A131:A132"/>
    <mergeCell ref="A133:A134"/>
    <mergeCell ref="A43:A44"/>
    <mergeCell ref="A45:A49"/>
    <mergeCell ref="A50:A51"/>
    <mergeCell ref="A52:A60"/>
    <mergeCell ref="A14:A15"/>
    <mergeCell ref="A16:A25"/>
    <mergeCell ref="A62:A67"/>
    <mergeCell ref="A6:A8"/>
    <mergeCell ref="A28:A33"/>
    <mergeCell ref="A9:A10"/>
    <mergeCell ref="A11:A13"/>
    <mergeCell ref="A26:A27"/>
    <mergeCell ref="A39:A40"/>
    <mergeCell ref="A41:A42"/>
    <mergeCell ref="B28:B33"/>
    <mergeCell ref="B9:B10"/>
    <mergeCell ref="B11:B13"/>
    <mergeCell ref="B14:B15"/>
    <mergeCell ref="B16:B24"/>
    <mergeCell ref="B62:B67"/>
    <mergeCell ref="B43:B44"/>
    <mergeCell ref="B102:B110"/>
    <mergeCell ref="B45:B49"/>
    <mergeCell ref="B82:B85"/>
    <mergeCell ref="B52:B60"/>
    <mergeCell ref="A68:G69"/>
    <mergeCell ref="B50:B51"/>
    <mergeCell ref="A82:A85"/>
    <mergeCell ref="A86:A99"/>
    <mergeCell ref="B6:B8"/>
    <mergeCell ref="B39:B42"/>
    <mergeCell ref="B131:B132"/>
    <mergeCell ref="B117:B118"/>
    <mergeCell ref="B86:B91"/>
    <mergeCell ref="B92:B99"/>
    <mergeCell ref="B119:B122"/>
    <mergeCell ref="B74:B78"/>
    <mergeCell ref="B123:B130"/>
    <mergeCell ref="B100:B101"/>
    <mergeCell ref="A74:A76"/>
    <mergeCell ref="A79:A81"/>
    <mergeCell ref="B133:B134"/>
    <mergeCell ref="B135:B136"/>
    <mergeCell ref="A117:A118"/>
    <mergeCell ref="A123:A130"/>
    <mergeCell ref="A135:A136"/>
    <mergeCell ref="A119:A122"/>
    <mergeCell ref="A102:A110"/>
    <mergeCell ref="A100:A10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7"/>
  <sheetViews>
    <sheetView showGridLines="0" workbookViewId="0" topLeftCell="A1">
      <selection activeCell="A1" sqref="A1"/>
    </sheetView>
  </sheetViews>
  <sheetFormatPr defaultColWidth="8.8515625" defaultRowHeight="12.75"/>
  <cols>
    <col min="2" max="2" width="31.421875" style="0" customWidth="1"/>
    <col min="3" max="3" width="85.140625" style="0" customWidth="1"/>
    <col min="4" max="4" width="38.140625" style="0" customWidth="1"/>
    <col min="5" max="5" width="14.8515625" style="0" customWidth="1"/>
    <col min="6" max="6" width="13.421875" style="0" customWidth="1"/>
    <col min="7" max="7" width="15.421875" style="0" customWidth="1"/>
  </cols>
  <sheetData>
    <row r="3" spans="3:7" ht="12.75">
      <c r="C3" s="300" t="s">
        <v>193</v>
      </c>
      <c r="D3" s="301"/>
      <c r="E3" s="301"/>
      <c r="F3" s="301"/>
      <c r="G3" s="302"/>
    </row>
    <row r="4" spans="3:7" ht="12.75">
      <c r="C4" s="243"/>
      <c r="D4" s="239"/>
      <c r="E4" s="244">
        <v>2012</v>
      </c>
      <c r="F4" s="244">
        <v>2013</v>
      </c>
      <c r="G4" s="245">
        <v>2014</v>
      </c>
    </row>
    <row r="5" spans="2:7" ht="14.25">
      <c r="B5" s="303" t="s">
        <v>299</v>
      </c>
      <c r="C5" s="218" t="s">
        <v>121</v>
      </c>
      <c r="D5" s="223" t="s">
        <v>158</v>
      </c>
      <c r="E5" s="177">
        <v>9</v>
      </c>
      <c r="F5" s="177" t="s">
        <v>140</v>
      </c>
      <c r="G5" s="178">
        <v>9</v>
      </c>
    </row>
    <row r="6" spans="2:7" ht="14.25">
      <c r="B6" s="304"/>
      <c r="C6" s="217" t="s">
        <v>122</v>
      </c>
      <c r="D6" s="224"/>
      <c r="E6" s="180">
        <v>1</v>
      </c>
      <c r="F6" s="180" t="s">
        <v>141</v>
      </c>
      <c r="G6" s="181">
        <v>1</v>
      </c>
    </row>
    <row r="7" spans="2:7" ht="14.25">
      <c r="B7" s="304"/>
      <c r="C7" s="217" t="s">
        <v>123</v>
      </c>
      <c r="D7" s="224"/>
      <c r="E7" s="180">
        <v>8</v>
      </c>
      <c r="F7" s="180" t="s">
        <v>142</v>
      </c>
      <c r="G7" s="181">
        <v>8</v>
      </c>
    </row>
    <row r="8" spans="2:7" ht="14.25">
      <c r="B8" s="304"/>
      <c r="C8" s="217" t="s">
        <v>300</v>
      </c>
      <c r="D8" s="224"/>
      <c r="E8" s="180">
        <v>7</v>
      </c>
      <c r="F8" s="180" t="s">
        <v>143</v>
      </c>
      <c r="G8" s="181">
        <v>7</v>
      </c>
    </row>
    <row r="9" spans="2:7" ht="14.25">
      <c r="B9" s="304"/>
      <c r="C9" s="217" t="s">
        <v>124</v>
      </c>
      <c r="D9" s="224"/>
      <c r="E9" s="180">
        <v>2</v>
      </c>
      <c r="F9" s="180" t="s">
        <v>144</v>
      </c>
      <c r="G9" s="181">
        <v>2</v>
      </c>
    </row>
    <row r="10" spans="2:7" ht="14.25">
      <c r="B10" s="304"/>
      <c r="C10" s="217" t="s">
        <v>125</v>
      </c>
      <c r="D10" s="224"/>
      <c r="E10" s="180">
        <v>3</v>
      </c>
      <c r="F10" s="180" t="s">
        <v>145</v>
      </c>
      <c r="G10" s="181">
        <v>3</v>
      </c>
    </row>
    <row r="11" spans="2:7" ht="14.25">
      <c r="B11" s="304"/>
      <c r="C11" s="217" t="s">
        <v>126</v>
      </c>
      <c r="D11" s="224" t="s">
        <v>216</v>
      </c>
      <c r="E11" s="180">
        <v>8.1</v>
      </c>
      <c r="F11" s="180">
        <v>14</v>
      </c>
      <c r="G11" s="181">
        <v>22</v>
      </c>
    </row>
    <row r="12" spans="2:7" ht="14.25">
      <c r="B12" s="305"/>
      <c r="C12" s="219" t="s">
        <v>127</v>
      </c>
      <c r="D12" s="225" t="s">
        <v>216</v>
      </c>
      <c r="E12" s="182">
        <v>15</v>
      </c>
      <c r="F12" s="182">
        <v>28</v>
      </c>
      <c r="G12" s="183">
        <v>36</v>
      </c>
    </row>
    <row r="13" spans="2:7" ht="14.25">
      <c r="B13" s="271" t="s">
        <v>217</v>
      </c>
      <c r="C13" s="83" t="s">
        <v>100</v>
      </c>
      <c r="D13" s="232" t="s">
        <v>302</v>
      </c>
      <c r="E13" s="184">
        <v>263</v>
      </c>
      <c r="F13" s="185">
        <v>218</v>
      </c>
      <c r="G13" s="186">
        <v>199</v>
      </c>
    </row>
    <row r="14" spans="2:7" ht="14.25" hidden="1">
      <c r="B14" s="290"/>
      <c r="C14" s="84" t="s">
        <v>99</v>
      </c>
      <c r="D14" s="232"/>
      <c r="E14" s="187" t="s">
        <v>150</v>
      </c>
      <c r="F14" s="188" t="s">
        <v>151</v>
      </c>
      <c r="G14" s="189"/>
    </row>
    <row r="15" spans="2:7" ht="14.25">
      <c r="B15" s="290"/>
      <c r="C15" s="86" t="s">
        <v>165</v>
      </c>
      <c r="D15" s="232" t="s">
        <v>158</v>
      </c>
      <c r="E15" s="190">
        <v>74</v>
      </c>
      <c r="F15" s="191" t="s">
        <v>166</v>
      </c>
      <c r="G15" s="192">
        <v>84</v>
      </c>
    </row>
    <row r="16" spans="2:7" ht="14.25">
      <c r="B16" s="290"/>
      <c r="C16" s="86" t="s">
        <v>167</v>
      </c>
      <c r="D16" s="232"/>
      <c r="E16" s="190">
        <v>21</v>
      </c>
      <c r="F16" s="191">
        <v>28</v>
      </c>
      <c r="G16" s="192">
        <v>29</v>
      </c>
    </row>
    <row r="17" spans="2:7" ht="14.25">
      <c r="B17" s="291"/>
      <c r="C17" s="87" t="s">
        <v>168</v>
      </c>
      <c r="D17" s="233"/>
      <c r="E17" s="193">
        <v>8931</v>
      </c>
      <c r="F17" s="174" t="s">
        <v>169</v>
      </c>
      <c r="G17" s="194">
        <v>8225</v>
      </c>
    </row>
    <row r="18" spans="2:7" ht="12.75" customHeight="1">
      <c r="B18" s="271" t="s">
        <v>229</v>
      </c>
      <c r="C18" s="220" t="s">
        <v>303</v>
      </c>
      <c r="D18" s="223" t="s">
        <v>158</v>
      </c>
      <c r="E18" s="177">
        <v>77636</v>
      </c>
      <c r="F18" s="177">
        <v>82093</v>
      </c>
      <c r="G18" s="178">
        <v>83599</v>
      </c>
    </row>
    <row r="19" spans="2:7" ht="14.25">
      <c r="B19" s="290"/>
      <c r="C19" s="221" t="s">
        <v>128</v>
      </c>
      <c r="D19" s="224"/>
      <c r="E19" s="180">
        <v>64789</v>
      </c>
      <c r="F19" s="180">
        <v>68505</v>
      </c>
      <c r="G19" s="181">
        <v>69949</v>
      </c>
    </row>
    <row r="20" spans="2:7" ht="14.25">
      <c r="B20" s="290"/>
      <c r="C20" s="221" t="s">
        <v>129</v>
      </c>
      <c r="D20" s="224"/>
      <c r="E20" s="180">
        <v>12847</v>
      </c>
      <c r="F20" s="180">
        <v>13588</v>
      </c>
      <c r="G20" s="181">
        <v>13650</v>
      </c>
    </row>
    <row r="21" spans="2:7" ht="14.25">
      <c r="B21" s="290"/>
      <c r="C21" s="221" t="s">
        <v>130</v>
      </c>
      <c r="D21" s="224"/>
      <c r="E21" s="180">
        <v>39668</v>
      </c>
      <c r="F21" s="180">
        <v>43121</v>
      </c>
      <c r="G21" s="181">
        <v>45864</v>
      </c>
    </row>
    <row r="22" spans="2:7" ht="14.25">
      <c r="B22" s="290"/>
      <c r="C22" s="222" t="s">
        <v>131</v>
      </c>
      <c r="D22" s="224"/>
      <c r="E22" s="180">
        <v>223</v>
      </c>
      <c r="F22" s="180">
        <v>213</v>
      </c>
      <c r="G22" s="181">
        <v>201</v>
      </c>
    </row>
    <row r="23" spans="2:7" ht="14.25">
      <c r="B23" s="290"/>
      <c r="C23" s="222" t="s">
        <v>132</v>
      </c>
      <c r="D23" s="224"/>
      <c r="E23" s="180">
        <v>3798</v>
      </c>
      <c r="F23" s="180">
        <v>4004</v>
      </c>
      <c r="G23" s="181">
        <v>4096</v>
      </c>
    </row>
    <row r="24" spans="2:7" ht="14.25">
      <c r="B24" s="290"/>
      <c r="C24" s="222" t="s">
        <v>133</v>
      </c>
      <c r="D24" s="224"/>
      <c r="E24" s="180">
        <v>19683</v>
      </c>
      <c r="F24" s="180">
        <v>20522</v>
      </c>
      <c r="G24" s="181">
        <v>21662</v>
      </c>
    </row>
    <row r="25" spans="2:7" ht="14.25">
      <c r="B25" s="290"/>
      <c r="C25" s="222" t="s">
        <v>134</v>
      </c>
      <c r="D25" s="224"/>
      <c r="E25" s="180">
        <v>15964</v>
      </c>
      <c r="F25" s="180">
        <v>18382</v>
      </c>
      <c r="G25" s="181">
        <v>19905</v>
      </c>
    </row>
    <row r="26" spans="2:10" ht="14.25">
      <c r="B26" s="290"/>
      <c r="C26" s="221" t="s">
        <v>135</v>
      </c>
      <c r="D26" s="224" t="s">
        <v>216</v>
      </c>
      <c r="E26" s="180">
        <v>18.91</v>
      </c>
      <c r="F26" s="180">
        <v>19.3687136050821</v>
      </c>
      <c r="G26" s="181">
        <v>19.67</v>
      </c>
      <c r="H26" s="75"/>
      <c r="I26" s="76"/>
      <c r="J26" s="76"/>
    </row>
    <row r="27" spans="2:10" ht="14.25">
      <c r="B27" s="290"/>
      <c r="C27" s="97" t="s">
        <v>170</v>
      </c>
      <c r="D27" s="224" t="s">
        <v>171</v>
      </c>
      <c r="E27" s="195">
        <v>0.49</v>
      </c>
      <c r="F27" s="195">
        <v>0.35</v>
      </c>
      <c r="G27" s="196">
        <v>0.31</v>
      </c>
      <c r="H27" s="81"/>
      <c r="I27" s="82"/>
      <c r="J27" s="82"/>
    </row>
    <row r="28" spans="2:10" ht="14.25">
      <c r="B28" s="290"/>
      <c r="C28" s="97" t="s">
        <v>172</v>
      </c>
      <c r="D28" s="224" t="s">
        <v>173</v>
      </c>
      <c r="E28" s="195">
        <v>1.1</v>
      </c>
      <c r="F28" s="195">
        <v>0.98</v>
      </c>
      <c r="G28" s="196">
        <v>0.72</v>
      </c>
      <c r="H28" s="81"/>
      <c r="I28" s="82"/>
      <c r="J28" s="82"/>
    </row>
    <row r="29" spans="2:10" ht="14.25">
      <c r="B29" s="290"/>
      <c r="C29" s="97" t="s">
        <v>174</v>
      </c>
      <c r="D29" s="224" t="s">
        <v>302</v>
      </c>
      <c r="E29" s="180">
        <v>364</v>
      </c>
      <c r="F29" s="180">
        <v>400</v>
      </c>
      <c r="G29" s="181">
        <v>361</v>
      </c>
      <c r="H29" s="81"/>
      <c r="I29" s="82"/>
      <c r="J29" s="82"/>
    </row>
    <row r="30" spans="2:10" ht="16.5">
      <c r="B30" s="290"/>
      <c r="C30" s="93" t="s">
        <v>175</v>
      </c>
      <c r="D30" s="224" t="s">
        <v>176</v>
      </c>
      <c r="E30" s="180">
        <v>3132350</v>
      </c>
      <c r="F30" s="180" t="s">
        <v>315</v>
      </c>
      <c r="G30" s="181" t="s">
        <v>316</v>
      </c>
      <c r="H30" s="81"/>
      <c r="I30" s="82"/>
      <c r="J30" s="82"/>
    </row>
    <row r="31" spans="2:10" ht="14.25">
      <c r="B31" s="291"/>
      <c r="C31" s="93" t="s">
        <v>177</v>
      </c>
      <c r="D31" s="225" t="s">
        <v>302</v>
      </c>
      <c r="E31" s="197">
        <v>55.67</v>
      </c>
      <c r="F31" s="197" t="s">
        <v>178</v>
      </c>
      <c r="G31" s="198" t="s">
        <v>179</v>
      </c>
      <c r="H31" s="81"/>
      <c r="I31" s="82"/>
      <c r="J31" s="82"/>
    </row>
    <row r="32" spans="2:10" ht="14.25">
      <c r="B32" s="271" t="s">
        <v>230</v>
      </c>
      <c r="C32" s="98" t="s">
        <v>110</v>
      </c>
      <c r="D32" s="232" t="s">
        <v>302</v>
      </c>
      <c r="E32" s="199">
        <v>91</v>
      </c>
      <c r="F32" s="200">
        <v>101</v>
      </c>
      <c r="G32" s="201">
        <v>96</v>
      </c>
      <c r="H32" s="74"/>
      <c r="I32" s="74"/>
      <c r="J32" s="74"/>
    </row>
    <row r="33" spans="2:7" ht="14.25">
      <c r="B33" s="290"/>
      <c r="C33" s="84" t="s">
        <v>111</v>
      </c>
      <c r="D33" s="232" t="s">
        <v>158</v>
      </c>
      <c r="E33" s="179">
        <v>32621</v>
      </c>
      <c r="F33" s="202">
        <v>34848</v>
      </c>
      <c r="G33" s="203">
        <v>31555</v>
      </c>
    </row>
    <row r="34" spans="2:7" ht="14.25">
      <c r="B34" s="290"/>
      <c r="C34" s="84" t="s">
        <v>112</v>
      </c>
      <c r="D34" s="232" t="s">
        <v>302</v>
      </c>
      <c r="E34" s="179">
        <v>31811</v>
      </c>
      <c r="F34" s="202">
        <v>32814</v>
      </c>
      <c r="G34" s="203">
        <v>42800</v>
      </c>
    </row>
    <row r="35" spans="2:7" ht="14.25">
      <c r="B35" s="290"/>
      <c r="C35" s="84" t="s">
        <v>113</v>
      </c>
      <c r="D35" s="232" t="s">
        <v>158</v>
      </c>
      <c r="E35" s="204">
        <v>12471</v>
      </c>
      <c r="F35" s="202">
        <v>14833</v>
      </c>
      <c r="G35" s="203">
        <v>19823</v>
      </c>
    </row>
    <row r="36" spans="2:7" ht="16.5">
      <c r="B36" s="290"/>
      <c r="C36" s="84" t="s">
        <v>114</v>
      </c>
      <c r="D36" s="224"/>
      <c r="E36" s="179">
        <v>16</v>
      </c>
      <c r="F36" s="205" t="s">
        <v>147</v>
      </c>
      <c r="G36" s="181" t="s">
        <v>317</v>
      </c>
    </row>
    <row r="37" spans="2:7" ht="14.25">
      <c r="B37" s="290"/>
      <c r="C37" s="79" t="s">
        <v>115</v>
      </c>
      <c r="D37" s="232" t="s">
        <v>146</v>
      </c>
      <c r="E37" s="204">
        <v>576</v>
      </c>
      <c r="F37" s="202">
        <v>667</v>
      </c>
      <c r="G37" s="203">
        <v>700</v>
      </c>
    </row>
    <row r="38" spans="2:7" ht="14.25">
      <c r="B38" s="290"/>
      <c r="C38" s="79" t="s">
        <v>148</v>
      </c>
      <c r="D38" s="232"/>
      <c r="E38" s="206">
        <v>1008</v>
      </c>
      <c r="F38" s="202">
        <v>235</v>
      </c>
      <c r="G38" s="203">
        <v>143</v>
      </c>
    </row>
    <row r="39" spans="2:7" ht="14.25">
      <c r="B39" s="290"/>
      <c r="C39" s="80" t="s">
        <v>149</v>
      </c>
      <c r="D39" s="224" t="s">
        <v>216</v>
      </c>
      <c r="E39" s="207">
        <v>65</v>
      </c>
      <c r="F39" s="208">
        <v>84</v>
      </c>
      <c r="G39" s="209">
        <v>90</v>
      </c>
    </row>
    <row r="40" spans="2:7" ht="15.75">
      <c r="B40" s="306"/>
      <c r="C40" s="83" t="s">
        <v>97</v>
      </c>
      <c r="D40" s="230" t="s">
        <v>304</v>
      </c>
      <c r="E40" s="210">
        <v>52840365</v>
      </c>
      <c r="F40" s="211">
        <v>47599206</v>
      </c>
      <c r="G40" s="212">
        <v>42925895</v>
      </c>
    </row>
    <row r="41" spans="2:7" ht="15.75">
      <c r="B41" s="247"/>
      <c r="C41" s="84" t="s">
        <v>136</v>
      </c>
      <c r="D41" s="230" t="s">
        <v>305</v>
      </c>
      <c r="E41" s="204">
        <v>115571</v>
      </c>
      <c r="F41" s="213">
        <v>103736</v>
      </c>
      <c r="G41" s="214">
        <v>89916</v>
      </c>
    </row>
    <row r="42" spans="2:7" ht="15.75">
      <c r="B42" s="247"/>
      <c r="C42" s="84" t="s">
        <v>137</v>
      </c>
      <c r="D42" s="230" t="s">
        <v>306</v>
      </c>
      <c r="E42" s="204">
        <v>30137</v>
      </c>
      <c r="F42" s="213">
        <v>27949</v>
      </c>
      <c r="G42" s="214">
        <v>24891</v>
      </c>
    </row>
    <row r="43" spans="2:7" ht="14.25">
      <c r="B43" s="247"/>
      <c r="C43" s="84" t="s">
        <v>138</v>
      </c>
      <c r="D43" s="230" t="s">
        <v>307</v>
      </c>
      <c r="E43" s="204">
        <v>49562</v>
      </c>
      <c r="F43" s="213">
        <v>44027</v>
      </c>
      <c r="G43" s="214">
        <v>27978</v>
      </c>
    </row>
    <row r="44" spans="2:7" ht="14.25">
      <c r="B44" s="247"/>
      <c r="C44" s="84" t="s">
        <v>139</v>
      </c>
      <c r="D44" s="230" t="s">
        <v>307</v>
      </c>
      <c r="E44" s="204">
        <v>3548</v>
      </c>
      <c r="F44" s="213">
        <v>2876</v>
      </c>
      <c r="G44" s="214">
        <v>2256</v>
      </c>
    </row>
    <row r="45" spans="2:7" ht="14.25">
      <c r="B45" s="247"/>
      <c r="C45" s="84" t="s">
        <v>308</v>
      </c>
      <c r="D45" s="230" t="s">
        <v>158</v>
      </c>
      <c r="E45" s="204">
        <v>329</v>
      </c>
      <c r="F45" s="213">
        <v>386</v>
      </c>
      <c r="G45" s="214">
        <v>368</v>
      </c>
    </row>
    <row r="46" spans="2:7" ht="14.25">
      <c r="B46" s="247"/>
      <c r="C46" s="84" t="s">
        <v>318</v>
      </c>
      <c r="D46" s="230" t="s">
        <v>159</v>
      </c>
      <c r="E46" s="204">
        <v>12428</v>
      </c>
      <c r="F46" s="213">
        <v>7903</v>
      </c>
      <c r="G46" s="214">
        <v>15580</v>
      </c>
    </row>
    <row r="47" spans="2:7" ht="14.25">
      <c r="B47" s="247"/>
      <c r="C47" s="84" t="s">
        <v>160</v>
      </c>
      <c r="D47" s="230"/>
      <c r="E47" s="204">
        <v>8669</v>
      </c>
      <c r="F47" s="213">
        <v>6002</v>
      </c>
      <c r="G47" s="214">
        <v>14401</v>
      </c>
    </row>
    <row r="48" spans="2:7" ht="14.25">
      <c r="B48" s="247"/>
      <c r="C48" s="84" t="s">
        <v>161</v>
      </c>
      <c r="D48" s="230"/>
      <c r="E48" s="204">
        <v>3759</v>
      </c>
      <c r="F48" s="213">
        <v>1901</v>
      </c>
      <c r="G48" s="214">
        <v>1179</v>
      </c>
    </row>
    <row r="49" spans="2:7" ht="14.25">
      <c r="B49" s="247"/>
      <c r="C49" s="84" t="s">
        <v>98</v>
      </c>
      <c r="D49" s="230" t="s">
        <v>237</v>
      </c>
      <c r="E49" s="204">
        <v>2356.12</v>
      </c>
      <c r="F49" s="213">
        <v>2204.59</v>
      </c>
      <c r="G49" s="214">
        <v>1878</v>
      </c>
    </row>
    <row r="50" spans="2:7" ht="14.25">
      <c r="B50" s="247"/>
      <c r="C50" s="84" t="s">
        <v>162</v>
      </c>
      <c r="D50" s="230"/>
      <c r="E50" s="204">
        <v>2142.82</v>
      </c>
      <c r="F50" s="213">
        <v>2002.22</v>
      </c>
      <c r="G50" s="214">
        <v>1704.97</v>
      </c>
    </row>
    <row r="51" spans="2:7" ht="14.25">
      <c r="B51" s="247"/>
      <c r="C51" s="84" t="s">
        <v>163</v>
      </c>
      <c r="D51" s="230"/>
      <c r="E51" s="204">
        <v>188.7</v>
      </c>
      <c r="F51" s="213">
        <v>183.93</v>
      </c>
      <c r="G51" s="214">
        <v>161.6</v>
      </c>
    </row>
    <row r="52" spans="2:7" ht="14.25">
      <c r="B52" s="248"/>
      <c r="C52" s="85" t="s">
        <v>164</v>
      </c>
      <c r="D52" s="176"/>
      <c r="E52" s="207">
        <v>24.59</v>
      </c>
      <c r="F52" s="215">
        <v>18.44</v>
      </c>
      <c r="G52" s="216">
        <v>10.36</v>
      </c>
    </row>
    <row r="54" spans="2:7" ht="19.5" customHeight="1">
      <c r="B54" s="298" t="s">
        <v>301</v>
      </c>
      <c r="C54" s="298"/>
      <c r="D54" s="298"/>
      <c r="E54" s="298"/>
      <c r="F54" s="298"/>
      <c r="G54" s="298"/>
    </row>
    <row r="55" spans="2:7" ht="21.75" customHeight="1">
      <c r="B55" s="298" t="s">
        <v>309</v>
      </c>
      <c r="C55" s="298"/>
      <c r="D55" s="298"/>
      <c r="E55" s="298"/>
      <c r="F55" s="298"/>
      <c r="G55" s="298"/>
    </row>
    <row r="56" spans="2:7" ht="21.75" customHeight="1">
      <c r="B56" s="299" t="s">
        <v>310</v>
      </c>
      <c r="C56" s="299"/>
      <c r="D56" s="299"/>
      <c r="E56" s="299"/>
      <c r="F56" s="299"/>
      <c r="G56" s="299"/>
    </row>
    <row r="57" spans="2:7" ht="23.25" customHeight="1">
      <c r="B57" s="297" t="s">
        <v>311</v>
      </c>
      <c r="C57" s="284"/>
      <c r="D57" s="284"/>
      <c r="E57" s="284"/>
      <c r="F57" s="284"/>
      <c r="G57" s="284"/>
    </row>
  </sheetData>
  <sheetProtection/>
  <mergeCells count="10">
    <mergeCell ref="B57:G57"/>
    <mergeCell ref="B55:G55"/>
    <mergeCell ref="B56:G56"/>
    <mergeCell ref="C3:G3"/>
    <mergeCell ref="B5:B12"/>
    <mergeCell ref="B32:B39"/>
    <mergeCell ref="B18:B31"/>
    <mergeCell ref="B13:B17"/>
    <mergeCell ref="B40:B52"/>
    <mergeCell ref="B54:G54"/>
  </mergeCells>
  <printOptions/>
  <pageMargins left="0.7" right="0.7" top="0.75" bottom="0.75" header="0.3" footer="0.3"/>
  <pageSetup fitToHeight="1" fitToWidth="1" horizontalDpi="600" verticalDpi="600" orientation="portrait" paperSize="9" scale="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so04257</dc:creator>
  <cp:keywords/>
  <dc:description/>
  <cp:lastModifiedBy>nexxar</cp:lastModifiedBy>
  <cp:lastPrinted>2015-03-04T10:42:36Z</cp:lastPrinted>
  <dcterms:created xsi:type="dcterms:W3CDTF">2014-12-01T16:30:12Z</dcterms:created>
  <dcterms:modified xsi:type="dcterms:W3CDTF">2015-07-01T15:18:47Z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